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Yudit A\2024\IIV\"/>
    </mc:Choice>
  </mc:AlternateContent>
  <xr:revisionPtr revIDLastSave="0" documentId="13_ncr:1_{FA008D43-2090-431C-898D-19DC3E65CD84}" xr6:coauthVersionLast="47" xr6:coauthVersionMax="47" xr10:uidLastSave="{00000000-0000-0000-0000-000000000000}"/>
  <bookViews>
    <workbookView xWindow="-110" yWindow="-110" windowWidth="19420" windowHeight="10300" xr2:uid="{15482420-8391-4BB0-8CFD-E31B7148E9D5}"/>
  </bookViews>
  <sheets>
    <sheet name="Cover" sheetId="5" r:id="rId1"/>
    <sheet name="Hasil Penilaian" sheetId="4" r:id="rId2"/>
    <sheet name="Pengukuran Vitalitas SE" sheetId="1" r:id="rId3"/>
    <sheet name="Karakteristik  Layanan"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0" i="1" l="1"/>
  <c r="D11" i="5"/>
  <c r="K10" i="1" l="1"/>
  <c r="K25" i="1"/>
  <c r="M11" i="1"/>
  <c r="M12" i="1"/>
  <c r="M13" i="1"/>
  <c r="M14" i="1"/>
  <c r="M10" i="1"/>
  <c r="K11" i="1"/>
  <c r="K12" i="1"/>
  <c r="K13" i="1"/>
  <c r="K14" i="1"/>
  <c r="K15" i="1"/>
  <c r="K16" i="1"/>
  <c r="K17" i="1"/>
  <c r="K18" i="1"/>
  <c r="K19" i="1"/>
  <c r="K21" i="1"/>
  <c r="K22" i="1"/>
  <c r="K23" i="1"/>
  <c r="K26" i="1"/>
  <c r="K27" i="1"/>
  <c r="K28" i="1"/>
  <c r="K29" i="1"/>
  <c r="N12" i="1" l="1"/>
  <c r="O12" i="1" s="1"/>
  <c r="N10" i="1"/>
  <c r="O10" i="1" s="1"/>
  <c r="N11" i="1"/>
  <c r="O11" i="1" s="1"/>
  <c r="N14" i="1"/>
  <c r="D16" i="4" s="1"/>
  <c r="N13" i="1"/>
  <c r="O14" i="1" l="1"/>
  <c r="E16" i="4" s="1"/>
  <c r="E13" i="4"/>
  <c r="D13" i="4"/>
  <c r="O13" i="1"/>
  <c r="E15" i="4" s="1"/>
  <c r="D15" i="4"/>
  <c r="E14" i="4"/>
  <c r="D14" i="4"/>
  <c r="E12" i="4"/>
  <c r="D12" i="4"/>
  <c r="D17" i="4" l="1"/>
  <c r="E17" i="4" s="1"/>
  <c r="D18" i="4" l="1"/>
</calcChain>
</file>

<file path=xl/sharedStrings.xml><?xml version="1.0" encoding="utf-8"?>
<sst xmlns="http://schemas.openxmlformats.org/spreadsheetml/2006/main" count="226" uniqueCount="179">
  <si>
    <t>NO</t>
  </si>
  <si>
    <t>KATEGORI DAMPAK</t>
  </si>
  <si>
    <t>AKTIVITAS DAMPAK</t>
  </si>
  <si>
    <t>Serius</t>
  </si>
  <si>
    <t>KRITERIA DAMPAK</t>
  </si>
  <si>
    <t>DAMPAK</t>
  </si>
  <si>
    <t>Dampak Operasional</t>
  </si>
  <si>
    <t>Dampak terhadap data dan/atau Informasi</t>
  </si>
  <si>
    <t>Dampak Finansial</t>
  </si>
  <si>
    <t xml:space="preserve">Gangguan Rantai Pasok akibat kegagalan, gangguan dan/atau kerusakan pada Sistem Elektronik </t>
  </si>
  <si>
    <t>Tingkat Dampak akibat kegagalan, gangguan dan/atau kerusakan data dan/atau informasi yang dikelola oleh Sistem Elektronik pada Aspek Kerahasiaan</t>
  </si>
  <si>
    <t>Persentase biaya pemulihan akibat Kegagalan, gangguan dan/atau kerusakan pada Sistem Elektronik</t>
  </si>
  <si>
    <t>SKOR</t>
  </si>
  <si>
    <t>HASIL PENGAMATAN / PENGUKURAN
(DIISI OLEH PSE)</t>
  </si>
  <si>
    <t>Tingkat Dampak akibat modifikasi dan/atau kerusakan data dan/atau informasi yang dikelola oleh Sistem Elektronik pada Aspek Integritas</t>
  </si>
  <si>
    <t>Tingkat Dampak akibat gangguan akses data dan/atau informasi yang dikelola oleh Sistem Elektronik pada Aspek Ketersediaan</t>
  </si>
  <si>
    <t>No.</t>
  </si>
  <si>
    <t xml:space="preserve">cakupan dampak geografis atau luasnya dampak yang ditimbulkan jika terjadi gangguan, kegagalan dan/atau kerusakan. </t>
  </si>
  <si>
    <t>Semakin tinggi potensi mengakibatkan terganggunya layanan umum masyarakat maka diprioritaskan</t>
  </si>
  <si>
    <t>Semakin tinggi potensi mengakibatkan bencana terhadap kemanusiaan dan pembangunan maka diprioritaskan</t>
  </si>
  <si>
    <t>Semakin tinggi potensi mengakibatkan kekacauan transportasi dan telekomunikasi secara nasional maka diprioritaskan</t>
  </si>
  <si>
    <t>Semakin tinggi potensi  mengakibatkan terganggunya penyelenggaraan pemerintahan negara maka diprioritaskan</t>
  </si>
  <si>
    <t>Semakin tinggi berpotensi mengakibatkan terganggunya perekonomian nasional maka diprioritaskan</t>
  </si>
  <si>
    <t>KARAKTERISTIK FUNGSI / LAYANAN</t>
  </si>
  <si>
    <t>1.</t>
  </si>
  <si>
    <t>Total aset Teknologi Informasi dan/atau Teknologi Operasional yang dimiliki dan/atau kelola dan/atau pendapatan bruto Penyelenggara Sistem Elektronik lingkup sektor IIV</t>
  </si>
  <si>
    <t>2.</t>
  </si>
  <si>
    <t>Total dari seluruh jenis transaksi dalam satu hari</t>
  </si>
  <si>
    <t>3.</t>
  </si>
  <si>
    <t>Jumlah keterhubungan atau interkoneksi baik berupa jaringan, infrastruktur dan/atau layanan yang dimiliki dan/atau dikelola dengan PSE lainnya</t>
  </si>
  <si>
    <t>4.</t>
  </si>
  <si>
    <t xml:space="preserve">Pengguna atau penerima manfaat dari layanan yang diberikan oleh instansi/ institusi baik langsung atau tidak langsung </t>
  </si>
  <si>
    <t>6.</t>
  </si>
  <si>
    <t>Potensi dampak akibat gangguan, kegagalan kerusakan; dan/atau kehancuran layanan.</t>
  </si>
  <si>
    <t>7.</t>
  </si>
  <si>
    <t>Semakin luas dampak geografis yang ditimbulkan maka  diprioritaskan.</t>
  </si>
  <si>
    <t>Pertimbangan Penentuan Penunjukan PSE</t>
  </si>
  <si>
    <t>a.</t>
  </si>
  <si>
    <t>b.</t>
  </si>
  <si>
    <t>c.</t>
  </si>
  <si>
    <t>d.</t>
  </si>
  <si>
    <t>e.</t>
  </si>
  <si>
    <t>f.</t>
  </si>
  <si>
    <t>Semakin tinggi potensi  mengakibatkan terganggunya pertahanan dan keamanan nasional maka diprioritaskan</t>
  </si>
  <si>
    <t>Karakteristik</t>
  </si>
  <si>
    <t>Semakin besar  nilai transaksi maka berpotensi semakin diprioritaskan.</t>
  </si>
  <si>
    <t>SKALA DAMPAK</t>
  </si>
  <si>
    <t>Minor</t>
  </si>
  <si>
    <t>Terbatas</t>
  </si>
  <si>
    <t>Signifikan</t>
  </si>
  <si>
    <t>Tingkat penurunan kemampuan dalam menjalankan fungsi utama atau layanan akibat kegagalan, gangguan, kerusakan dan/atau kehancuran pada Sistem Elektronik.</t>
  </si>
  <si>
    <t>Menimbulkan gangguan menengah pada keberlangsungan fungsi utama atau layanan yang memerlukan peninjauan atau perubahan operasional proses bisnis dari kondisi normal.</t>
  </si>
  <si>
    <t>Menimbulkan gangguan signifikan pada keberlangsungan fungsi utama dan/atau terhentinya sebagian layanan (parsial), dan berpengaruh pada satu sektor.</t>
  </si>
  <si>
    <t xml:space="preserve">Cakupan wilayah ketersediaan layanan akibat kegagalan, gangguan, kerusakan dan/atau kehancuran pada Sistem Elektronik </t>
  </si>
  <si>
    <t>Tidak tersedianya layanan bersifat lokal dan luas dalam lingkup instansi atau institusi atau parsial pada beberapa sektor, wilayah tertentu.</t>
  </si>
  <si>
    <r>
      <t>Lama penundaan pendapatan dalam kurun waktu tertentu akibat hilang, bocor, dan/atau rusaknya data/informasi dan/atau Sistem Elektronik dan berdampak pada arus kas</t>
    </r>
    <r>
      <rPr>
        <i/>
        <sz val="11"/>
        <color rgb="FF000000"/>
        <rFont val="Bookman Old Style"/>
        <family val="1"/>
      </rPr>
      <t xml:space="preserve"> </t>
    </r>
  </si>
  <si>
    <t>Mengakibatkan kerugian finansial antara 0.01% s.d. 0,05% dari arus kas atau total anggaran belanja instansi atau institusi dalam satu tahun.</t>
  </si>
  <si>
    <t>Mengakibatkan kerugian finansial antara 0.05% s.d. 2% dari arus kas atau total anggaran belanja instansi atau institusi dalam satu tahun.</t>
  </si>
  <si>
    <t>Mengakibatkan kerugian finansial antara 2% s.d. 5% dari arus kas atau total anggaran belanja instansi atau institusi dalam satu tahun.</t>
  </si>
  <si>
    <t>Mengakibatkan kerugian finansial diatas 5% dari arus kas atau total anggaran belanja instansi atau institusi dalam satu tahun.</t>
  </si>
  <si>
    <r>
      <t>Tingkat kehilangan pendapatan akibat kegagalan, gangguan dan/atau kerusakan Sistem Elektronik (</t>
    </r>
    <r>
      <rPr>
        <i/>
        <sz val="11"/>
        <color rgb="FF000000"/>
        <rFont val="Bookman Old Style"/>
        <family val="1"/>
      </rPr>
      <t>revenue</t>
    </r>
    <r>
      <rPr>
        <sz val="11"/>
        <color rgb="FF000000"/>
        <rFont val="Bookman Old Style"/>
        <family val="1"/>
      </rPr>
      <t>)</t>
    </r>
  </si>
  <si>
    <t>Persentase biaya denda/penalti/sanksi yang dikeluarkan akibat kegagalan, gangguan dan/atau kerusakan pada Sistem Elektronik</t>
  </si>
  <si>
    <t>Persentase kerugian akibat kehilangan atau kerusakan aset akibat kegagalan, gangguan dan/atau kerusakan pada Sistem Elektronik</t>
  </si>
  <si>
    <t>Dampak Umum</t>
  </si>
  <si>
    <r>
      <t>Dampak saling ketergantungan (</t>
    </r>
    <r>
      <rPr>
        <b/>
        <i/>
        <sz val="11"/>
        <color theme="1"/>
        <rFont val="Bookman Old Style"/>
        <family val="1"/>
      </rPr>
      <t>interdependency)</t>
    </r>
  </si>
  <si>
    <r>
      <t>Lama penundaan (</t>
    </r>
    <r>
      <rPr>
        <i/>
        <sz val="11"/>
        <color rgb="FF000000"/>
        <rFont val="Bookman Old Style"/>
        <family val="1"/>
      </rPr>
      <t>down time</t>
    </r>
    <r>
      <rPr>
        <sz val="11"/>
        <color rgb="FF000000"/>
        <rFont val="Bookman Old Style"/>
        <family val="1"/>
      </rPr>
      <t xml:space="preserve">) dan pemulihan proses bisnis akibat kegagalan, gangguan, kerusakan dan/atau kehancuran pada Sistem Elektronik. </t>
    </r>
  </si>
  <si>
    <t>NO.</t>
  </si>
  <si>
    <t>IDENTIFIKASI INFRASTRUKTUR INFORMASI VITAL (IIV)</t>
  </si>
  <si>
    <t>PENGUKURAN</t>
  </si>
  <si>
    <t xml:space="preserve">Kesimpulan </t>
  </si>
  <si>
    <t>HASIL PENGUKURAN TINGKAT VITALITAS SISTEM ELEKTRONIK</t>
  </si>
  <si>
    <t>SKOR PER KATEGORI DAMPAK</t>
  </si>
  <si>
    <t>Potensi Dampak Terhadap SE Keseluruhan</t>
  </si>
  <si>
    <t>Pengukuran Tingkat Vitalitas Sistem Elektronik</t>
  </si>
  <si>
    <t xml:space="preserve">Pengukuran Tingkat Vitalitas Sistem Elektronik dilaksanakan melalui pengukuran potensi dampak yang diakibatkan oleh gangguan, kegagalan, kerusakan, dan/atau kehancuran pada Sistem Elektronik.  Pengukuran tingkat vitalitas sistem Elektronik berfokus pada sumber daya komputasi, Sistem Elektronik dan/atau infrastruktur jaringan  yang dimiliki dan/atau dikelola, dan menunjang layanan vital instansi atau institusi. </t>
  </si>
  <si>
    <t>Instansi pemerintah daerah dapat dilihat dari total Anggaran Pendapat dan Belanja Daerah (APBD). Semakin besar APBD maka berpotensi semakin diprioritaskan.</t>
  </si>
  <si>
    <t>Bagi Instansi atau institusi yang memberikan pelayanan  dan/atau memiliki hubungan rantai bisnis pada instansi atau institusi penyelenggara IIV maka diprioritaskan.</t>
  </si>
  <si>
    <t xml:space="preserve">Semakin besar jumlah transaksi maka  diprioritaskan. </t>
  </si>
  <si>
    <t>Semakin banyak dan kompleks jumlah keterhubungan atau interkoneksi yang dimiliki dan/atau dikelola dengan PSE lainnya maka berpotensi semakin diprioritaskan.</t>
  </si>
  <si>
    <t>Instansi atau institusi yang memberikan pelayanan atau penjualan barang atau jasa kepada konsumen perorangan atau kelompok secara langsung, semakin banyak pengguna atau penerima manfaat layanan maka diprioritaskan.</t>
  </si>
  <si>
    <t>Bagi Instansi atau institusi yang memberikan pelayanan atau penjualan barang atau jasa kepada bisnis, instansi atau institusi lain, semakin vital layanan bisnis instansi atau institusi yang dilayani maka  diprioritaskan.</t>
  </si>
  <si>
    <r>
      <t xml:space="preserve">Jumlah total transaksi tidak terbatas pada jumlah nilai uang namun dapat menggunakan ukuran lain seperti </t>
    </r>
    <r>
      <rPr>
        <i/>
        <sz val="12"/>
        <color rgb="FF000000"/>
        <rFont val="Bookman Old Style"/>
        <family val="1"/>
      </rPr>
      <t xml:space="preserve">bandwidth, traffic, </t>
    </r>
    <r>
      <rPr>
        <sz val="12"/>
        <color rgb="FF000000"/>
        <rFont val="Bookman Old Style"/>
        <family val="1"/>
      </rPr>
      <t>barel, Mega Watt, Volume atau ukuran lain sesuai dengan karakteristik dan kebutuhan sektor.</t>
    </r>
  </si>
  <si>
    <t>Semakin besar total aset dan/atau pendapatan bruto Instansi atau institusi  secara keseluruhan  maka berpotensi semakin diprioritaskan.</t>
  </si>
  <si>
    <t>Bagi PSE publik dapat diurutkan berdasarkan biaya operasional rata -rata yang dibutuhkan untuk menjalankan layanan utama. Semakin besar biaya operasional per tahun maka berpotensi semakin diprioritaskan.</t>
  </si>
  <si>
    <t>Kementerian atau Lembaga dapat menunjuk PSE lingkup sektornya untuk melakukan identifikasi IIV terhadap Sistem Elektronik yang dimiliki dan/atau dikelola, dengan mempertimbangkan karakteristik fungsi dan/ atau layanan vital yang dijalankan oleh PSE disektornya.
Proses ini dilakukan untuk mengidentifikasi layanan-layanan yang dianggap penting dan krusial bagi kelangsungan suatu sektor, dengan dilakukan Penentuan prioritas PSE lingkup sektor IIV Kementerian atau Lembaga dapat mengidentifikasi pihak yang terlibat dalam proses bisnis layanan vital dalam sektornya sehingga memudahkan mengidentifikasi PSE, aset, infrastruktur, termasuk Sistem Elektronik yang menunjang layanan vital tersebut.</t>
  </si>
  <si>
    <t>Tanggal</t>
  </si>
  <si>
    <t>:</t>
  </si>
  <si>
    <t>Mohon diisi lengkap dan jelas</t>
  </si>
  <si>
    <t>Versi 00</t>
  </si>
  <si>
    <t>Dokumen Terbatas</t>
  </si>
  <si>
    <t>IDENTIFIKASI INFRASTRUKTUR INFORMASI VITAL (IIV)-
HASIL PENGUKURAN TINGKAT VITALITAS SISTEM ELEKTRONIK</t>
  </si>
  <si>
    <t>Instansi/Institusi</t>
  </si>
  <si>
    <t>Sektor</t>
  </si>
  <si>
    <t>Sistem Elektronik diklasifikasikan sebagai Infrastruktur Informasi Vital (IIV) jika dari hasil pengukuran dampak menunjukkan hasil serius minimal pada satu aktivitas dampak dan atau menunjukan minimal tiga hasil signifikan pada kategori dampak, berikut Hasil Pengukuran dikelompokan berdasarkan kategori potensi dampak:</t>
  </si>
  <si>
    <r>
      <t>Dampak saling ketergantungan (</t>
    </r>
    <r>
      <rPr>
        <i/>
        <sz val="12"/>
        <color rgb="FF000000"/>
        <rFont val="Bookman Old Style"/>
        <family val="1"/>
      </rPr>
      <t>interdependency</t>
    </r>
    <r>
      <rPr>
        <sz val="12"/>
        <color rgb="FF000000"/>
        <rFont val="Bookman Old Style"/>
        <family val="1"/>
      </rPr>
      <t>)</t>
    </r>
  </si>
  <si>
    <t>Note:</t>
  </si>
  <si>
    <t>Menimbulkan gangguan kecil atau minor pada keberlangsungan fungsi utama atau layanan yang masih dapat ditangani secara operasional.</t>
  </si>
  <si>
    <t>Menimbulkan gangguan kecil atau minor pada keberlangsungan fungsi utama, atau layanan yang masih dapat ditangani secara operasional.</t>
  </si>
  <si>
    <t>Menimbulkan gangguan menengah pada keberlangsungan fungsi utama, atau layanan yang memerlukan peninjauan, atau perubahan operasional proses bisnis dari kondisi normal.</t>
  </si>
  <si>
    <t>Tidak tersedianya layanan bersifat lokal dan terbatas pada suatu instansi atau institusi.</t>
  </si>
  <si>
    <t>Menimbulkan gangguan minor pada keberlangsungan fungsi utama, atau layanan yang masih dapat ditangani secara operasional.</t>
  </si>
  <si>
    <t>Menimbulkan gangguan menengah pada keberlangsungan fungsi utama, atau layanan, yang memerlukan peninjauan, atau perubahan operasional proses bisnis dari kondisi normal.</t>
  </si>
  <si>
    <t>Pengungkapan informasi yang terkait dengan aset baik berupa data, informasi, infrastruktur, perangkat, proses yang menyimpan dan/atau mengelola data atau informasi, dapat mengakibatkan kerugian yang bersifat terbatas pada institusi atau instansi.</t>
  </si>
  <si>
    <t>Pengungkapan informasi yang terkait dengan aset baik berupa data, informasi infrastruktur, perangkat, proses yang menyimpan dan/atau mengelola data atau informasi, dapat mengakibatkan kerugian  pada lebih dari satu instansi atau institusi dalam satu sektor.</t>
  </si>
  <si>
    <t>Modifikasi atau kerusakan pada aset baik berupa data, informasi, infrastruktur, perangkat, proses yang menyimpan dan/atau mengelola data atau informasi, dapat mengakibatkan kerugian yang bersifat terbatas pada institusi atau instansi.</t>
  </si>
  <si>
    <t>Modifikasi atau kerusakan pada aset baik berupa data, informasi infrastruktur, perangkat, proses yang menyimpan dan/atau mengelola data, atau informasi, dapat mengakibatkan kerugian  pada lebih dari satu instansi atau institusi dalam satu sektor.</t>
  </si>
  <si>
    <t>Gangguan atau kegagalan terhadap akses sistem elektronik, yang menyimpan dan/atau mengelola data atau informasi dapat  mengakibatkan kerugian, yang bersifat terbatas pada instansi atau institusi.</t>
  </si>
  <si>
    <t>Gangguan atau kegagalan terhadap akses sistem elektronik yang menyimpan dan/atau mengelola data, atau informasi, dapat mengakibatkan kerugian  pada lebih dari satu instansi atau institusi dalam satu sektor.</t>
  </si>
  <si>
    <t>Mengakibatkan kehilangan pendapatan, antara 0.01% s.d. 0,05% dari arus kas, atau total anggaran belanja instansi atau institusi dalam satu tahun.</t>
  </si>
  <si>
    <t>Mengakibatkan kehilangan pendapatan, antara 0.05% s.d. 2% dari arus kas, atau total anggaran belanja instansi atau institusi dalam satu tahun.</t>
  </si>
  <si>
    <t>Membutuhkan biaya pemulihan, antara 0.01% s.d. 0,05% dari arus kas atau total anggaran belanja instansi atau institusi dalam satu tahun.</t>
  </si>
  <si>
    <t>Membutuhkan biaya pemulihan, antara 0.05% s.d. 2% dari arus kas atau total anggaran belanja instansi atau institusi dalam satu tahun.</t>
  </si>
  <si>
    <t>Mengeluarkan biaya denda, penalti atau sanksi, antara 0.01% s.d. 0,05% dari arus kas atau total anggaran belanja instansi atau institusi dalam satu tahun.</t>
  </si>
  <si>
    <t>Mengeluarkan biaya denda, penalti atau sanksi, antara 0.05% s.d. 2% dari arus kas atau total anggaran belanja instansi atau institusi dalam satu tahun.</t>
  </si>
  <si>
    <t>Tingkat dampak pada kepentingan Umum akibat kegagalan, gangguan, kerusakan dan/atau kehancuran pada Sistem Elektronik.</t>
  </si>
  <si>
    <t>Berdampak minor atau menimbulkan gangguan kecil yang dapat ditoleransi, dan ditangani secara operasional, pada kepentingan sebagian besar lapisan masyarakat seperti kesehatan, keselamatan, dan layanan lainnya baik yang diberikan oleh pemerintah maupun swasta.</t>
  </si>
  <si>
    <t>Berdampak menengah pada kepentingan sebagian besar lapisan masyarakat seperti kesehatan, keselamatan, dan layanan lainnya, baik yang diberikan oleh pemerintah maupun swasta, yang memerlukan peninjauan atau perubahan operasional proses bisnis dari kondisi normal.</t>
  </si>
  <si>
    <t>Tingkat dampak pada pelayanan publik akibat kegagalan, gangguan, kerusakan dan/atau kehancuran pada Sistem Elektronik.</t>
  </si>
  <si>
    <t>Tingkat dampak pada perekonomian nasional akibat kegagalan, gangguan, kerusakan dan/atau kehancuran pada Sistem Elektronik.</t>
  </si>
  <si>
    <t>Berdampak minor pada sektor-sektor ekonomi tertentu dan cenderung bersifat sementara. instansi atau institusi mengalami sedikit kendala operasional, tetapi masih dapat beroperasi secara umum.</t>
  </si>
  <si>
    <t>Berdampak menengah pada beberapa sektor utama ekonomi. Beberapa instansi atau institusi mengalami penurunan produktivitas pada sektor tertentu dan memerlukan upaya pemulihan yang lebih serius.</t>
  </si>
  <si>
    <t>Dampak terhadap keselamatan dan/atau menimbulkan korban jiwa akibat kegagalan, gangguan dan/atau kerusakan pada Sistem Elektronik.</t>
  </si>
  <si>
    <t>Berdampak minor terhadap keselamatan, potensi korban jiwa &lt; 10.</t>
  </si>
  <si>
    <t>Berdampak menengah terhadap keselamatan, potensi korban jiwa 10-50.</t>
  </si>
  <si>
    <t>Berdampak minor atau menimbulkan gangguan kecil dalam satu sektor atau sektor IIV lain yang masih dapat ditangani atau di bawah batas gangguan yang dapat ditoleransi.</t>
  </si>
  <si>
    <t>menimbulkan gangguan menengah terhadap keberlangsungan layanan sektor IIV lain atau mencapai ambang batas gangguan yang dapat ditoleransi.</t>
  </si>
  <si>
    <t>Menimbulkan kehancuran, kegagalan,  dan/atau kehilangan kendali terhadap fungsi utama,  dan/atau terhentinya sebagian besar layanan, dan menyebabkan gangguan lebih dari satu sektor, dan berpotensi berdampak pada level nasional.</t>
  </si>
  <si>
    <t>Menimbulkan gangguan signifikan pada keberlangsungan fungsi utama, dan/atau terhentinya sebagian layanan (parsial), berpengaruh pada satu sektor.</t>
  </si>
  <si>
    <t>Menimbulkan kehancuran, kegagalan,  dan/atau kehilangan kendali terhadap fungsi utama,  dan/atau terhentinya sebagian besar layanan dan menyebabkan gangguan lebih dari satu sektor, dan berpotensi berdampak pada level nasional.</t>
  </si>
  <si>
    <t>Tidak tersedianya layanan, menyeluruh pada satu sektor, atau  wilayah tertentu.</t>
  </si>
  <si>
    <t>Tidak tersedianya layanan berskala nasional, menyeluruh pada seluruh sektor, dan berpotensi berdampak pada level nasional.</t>
  </si>
  <si>
    <t>Menimbulkan gangguan signifikan pada keberlangsungan fungsi utama, dan/atau terhentinya sebagian layanan (parsial) pada suatu sektor.</t>
  </si>
  <si>
    <t>Menimbulkan kehancuran, kegagalan,  dan/atau kehilangan kendali terhadap fungsi utama, dan/atau terhentinya sebagian besar layanan dan menyebabkan gangguan lebih dari satu sektor, dan berpotensi berdampak pada level nasional.</t>
  </si>
  <si>
    <t>Pengungkapan informasi yang terkait dengan aset baik berupa data, informasi, infrastruktur, perangkat, proses yang menyimpan dan/atau mengelola data atau informasi, dapat mengakibatkan kerugian  pada instansi atau institusi lebih dari satu sektor.</t>
  </si>
  <si>
    <t>Pengungkapan Informasi yang terkait dengan aset baik berupa data, informasi, infrastruktur, perangkat, proses yang menyimpan dan/atau mengelola data atau informasi secara tidak sah dapat mengakibatkan dampak yang serius dan luas pada tingkat nasional.</t>
  </si>
  <si>
    <t>Modifikasi atau kerusakan pada aset baik berupa data, informasi, infrastruktur, perangkat, proses yang menyimpan dan/atau mengelola data atau informasi, dapat mengakibatkan kerugian  pada instansi atau institusi lebih dari satu sektor.</t>
  </si>
  <si>
    <t>Modifikasi atau kerusakan pada baik berupa data, informasi, infrastruktur, perangkat, proses yang menyimpan dan/atau mengelola data atau informasi secara tidak sah dapat mengakibatkan dampak yang serius dan luas pada tingkat nasional.</t>
  </si>
  <si>
    <t>Gangguan atau kegagalan terhadap akses sistem elektronik yang menyimpan dan/atau mengelola data, atau informasi, dapat mengakibatkan kerugian  pada instansi atau institusi lebih dari satu sektor.</t>
  </si>
  <si>
    <t>Gangguan atau kegagalan terhadap akses Sistem Elektronik, yang menyimpan dan/atau mengelola data, atau informasi mengakibatkan, dampak yang serius dan luas pada tingkat nasional.</t>
  </si>
  <si>
    <t>Mengakibatkan kehilangan pendapatan, antara 2% s.d. 5% dari arus kas, atau total anggaran belanja instansi atau institusi dalam satu tahun.</t>
  </si>
  <si>
    <t>Mengakibatkan kehilangan pendapatan, diatas 5% dari arus kas, atau total anggaran belanja instansi atau institusi dalam satu tahun.</t>
  </si>
  <si>
    <t>Membutuhkan biaya pemulihan, antara 2% s.d. 5% dari arus kas atau total anggaran belanja instansi atau institusi dalam satu tahun.</t>
  </si>
  <si>
    <t>Membutuhkan biaya pemulihan, diatas 5% dari arus kas atau total anggaran belanja instansi atau institusi dalam satu tahun.</t>
  </si>
  <si>
    <t>Mengeluarkan biaya denda, penalti atau sanksi, antara 2% s.d. 5% dari arus kas atau total anggaran belanja instansi atau institusi dalam satu tahun.</t>
  </si>
  <si>
    <t>Mengeluarkan biaya denda, penalti atau sanksi, diatas 5% dari arus kas atau total anggaran belanja instansi atau institusi dalam satu tahun.</t>
  </si>
  <si>
    <t>Berdampak signifikan pada kepentingan sebagian besar lapisan masyarakat seperti kesehatan, keselamatan dan layanan lainnya baik yang diberikan oleh pemerintah maupun pemerintah.</t>
  </si>
  <si>
    <t>Berdampak serius pada kepentingan sebagian besar lapisan masyarakat seperti kesehatan, keselamatan, dan layanan lainnya baik yang diberikan oleh pemerintah maupun swasta.</t>
  </si>
  <si>
    <t>§ Gangguan pada Sistem Elektronik menyebabkan beberapa pelayanan publik tertentu mengalami keterlambatan atau penundaan, namun masih dapat diatasi dengan cepat tanpa menyebabkan gangguan yang serius dalam fungsi negara; atau</t>
  </si>
  <si>
    <t>§ keterlambatan pelayanan publik hanya mempengaruhi sejumlah kecil warga negara, tidak melebihi 0.1% dari total populasi.</t>
  </si>
  <si>
    <t>§ Gangguan pada Sistem Elektronik mempengaruhi lebih dari satu pelayanan publik penting dan menyebabkan keterlambatan yang lebih serius, mengakibatkan ketidakpuasan masyarakat terhadap pemerintah dan meningkatnya kebutuhan untuk pemulihan; atau</t>
  </si>
  <si>
    <t>§ keterlambatan pelayanan publik mempengaruhi sejumlah signifikan warga negara, sekitar 0.1% hingga 1% dari total populasi.</t>
  </si>
  <si>
    <t>§ Kegagalan Sistem Elektronik mengganggu beberapa pelayanan publik penting, dan menyebabkan krisis pada tingkat sektoral; atau</t>
  </si>
  <si>
    <t>§ keterlambatan atau tidak berfungsinya pelayanan publik mempengaruhi sejumlah besar warga negara, sekitar 1% hingga 10% dari total populasi. Diperlukan respons dari pemerintah untuk mengatasi situasi ini.</t>
  </si>
  <si>
    <t>§ Kerusakan atau kegagalan Sistem Elektronik berdampak luas pada hampir semua sektor pelayanan publik utama, mengakibatkan krisis nasional yang melibatkan stabilitas sosial, keamanan, dan ekonomi.</t>
  </si>
  <si>
    <t>§ keterlambatan atau tidak berfungsinya pelayanan publik berdampak pada mayoritas warga negara, melebihi 10% dari total populasi. Negara memerlukan upaya yang komprehensif untuk pemulihan.</t>
  </si>
  <si>
    <t>Tingkat dampak pada pertahanan dan keamanan negara akibat kegagalan, gangguan, kerusakan dan/atau kehancuran pada Sistem Elektronik.</t>
  </si>
  <si>
    <t>Gangguan pada Sistem Elektronik menyebabkan gangguan terbatas pada sistem komunikasi dan kendali pertahanan dan keamanan negara, tetapi tidak menyebabkan kerentanan serius terhadap ancaman eksternal.</t>
  </si>
  <si>
    <t>Gangguan pada Sistem Elektronik mempengaruhi beberapa aspek vital dalam sistem pertahanan, menyebabkan keterbatasan kemampuan pertahanan dan keamanan negara untuk merespons ancaman eksternal, dan memerlukan peninjauan atau perubahan operasional proses bisnis dari kondisi normal.</t>
  </si>
  <si>
    <t>Kegagalan Sistem Elektronik menyebabkan sejumlah besar komponen utama dalam sistem pertahanan menjadi tidak berfungsi, mengakibatkan kerentanan yang signifikan terhadap ancaman eksternal.</t>
  </si>
  <si>
    <t xml:space="preserve">Kerusakan atau kegagalan pada Sistem Elektronik mengakibatkan kegagalan hampir seluruh sistem komunikasi atau kendali pertahanan dan keamanan negara, menyebabkan ancaman serius terhadap integritas dan keamanan negara. </t>
  </si>
  <si>
    <t>Berdampak signifikan pada perekonomian nasional, menyebabkan beberapa sektor ekonomi terdampak. perusahaan lebih dari satu sektor, menghadapi hambatan besar dalam operasional dan kesulitan pemulihan yang kompleks.</t>
  </si>
  <si>
    <t>Berdampak serius pada perekonomian nasional, yang mengakibatkan hampir seluruh sektor ekonomi mengalami gangguan serius, dan mengancam keberlangsungan perekonomian nasional.</t>
  </si>
  <si>
    <t>Berdampak serius terhadap keselamatan, potensi korban jiwa &gt; 150.</t>
  </si>
  <si>
    <t>Berdampak signifikan terhadap keselamatan,
potensi korban jiwa 50 – 150.</t>
  </si>
  <si>
    <t>Dampak saling ketergantungan rantai pasok antar sektor: dampak terhadap suatu sektor  dan pengaruhnya terhadap sektor lain, yang ditimbulkan jika terjadi kegagalan, gangguan dan/atau kerusakan pada rantai pasok layanan yang ditunjang Sistem Elektronik.</t>
  </si>
  <si>
    <t>menimbulkan gangguan besar terhadap keberlangsungan layanan sektor IIV lain atau di atas ambang batas gangguan yang dapat ditoleransi,  menimbulkan terhentinya layanan suatu sektor atau sektor lain di atas ambang batas downtime yang dapat ditoleransi.</t>
  </si>
  <si>
    <t>menimbulkan gangguan serius terhadap keberlangsungan layanan sektor IIV lain atau di atas ambang batas gangguan yang dapat ditoleransi dan menimbulkan terhentinya atau kehilangan kontrol atas suatu layanan pada lebih dari satu sektor.</t>
  </si>
  <si>
    <t>Gangguan pada saling ketergantungan antar layanan sistem elektronik hanya mempengaruhi sebagian kecil dari total sistem, dan dampaknya hanya bersifat sementara. Kondisi ini dapat diatasi dengan cepat dan tidak menimbulkan dampak yang serius pada operasional negara.</t>
  </si>
  <si>
    <t>Gangguan pada saling ketergantungan antar layanan Sistem Elektronik mempengaruhi beberapa sektor vital, dan beberapa entitas, instansi atau institusi terkena dampak, tetapi dampaknya masih terkendali.</t>
  </si>
  <si>
    <t>Kegagalan Sistem Elektronik menyebabkan mayoritas layanan Sistem Elektronik mengalami gangguan yang signifikan. Tingkat kompleksitas pemulihan yang tinggi dan mengakibatkan gangguan yang luas pada operasional negara, berpengaruh pada seluruh sektor secara parsial.</t>
  </si>
  <si>
    <t>Kerusakan atau kegagalan pada Sistem Elektronik menyebabkan terhenti atau kehilangan kontrol pada sebagian besar atau bahkan seluruh layanan Sistem Elektronik, menciptakan efek domino dalam interdependensi dan mengganggu operasional negara. Berpengaruh pada seluruh sektor secara menyeluruh.</t>
  </si>
  <si>
    <t>Dampak saling ketergantungan Sistem Elektronik: 
Tingkat gangguan atau kegagalan pada suatu Sistem Elektronik dapat berdampak pada Sistem Elektronik lain yang terhubung dan/atau saling bergantung satu sama lain.</t>
  </si>
  <si>
    <t>Nama Sistem Elektronik (SE)</t>
  </si>
  <si>
    <t>Ruang Lingkup</t>
  </si>
  <si>
    <t>Sistem Elektronik yang mengelola RME</t>
  </si>
  <si>
    <t>Nama Responden</t>
  </si>
  <si>
    <t>No. Telp Responden</t>
  </si>
  <si>
    <t>Kesehatan</t>
  </si>
  <si>
    <t>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</si>
</sst>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1]dd\ mmmm\ yyyy;@"/>
  </numFmts>
  <fonts count="29" x14ac:knownFonts="1">
    <font>
      <sz val="11"/>
      <color theme="1"/>
      <name val="Calibri"/>
      <family val="2"/>
      <scheme val="minor"/>
    </font>
    <font>
      <b/>
      <sz val="11"/>
      <color theme="1"/>
      <name val="Calibri"/>
      <family val="2"/>
      <scheme val="minor"/>
    </font>
    <font>
      <b/>
      <sz val="11"/>
      <color theme="1"/>
      <name val="Bookman Old Style"/>
      <family val="1"/>
    </font>
    <font>
      <sz val="11"/>
      <color theme="1"/>
      <name val="Bookman Old Style"/>
      <family val="1"/>
    </font>
    <font>
      <b/>
      <sz val="11"/>
      <color rgb="FFFFFFFF"/>
      <name val="Bookman Old Style"/>
      <family val="1"/>
    </font>
    <font>
      <b/>
      <sz val="22"/>
      <color theme="1"/>
      <name val="Bookman Old Style"/>
      <family val="1"/>
    </font>
    <font>
      <sz val="18"/>
      <color theme="1"/>
      <name val="Bookman Old Style"/>
      <family val="1"/>
    </font>
    <font>
      <b/>
      <sz val="24"/>
      <color theme="1"/>
      <name val="Bookman Old Style"/>
      <family val="1"/>
    </font>
    <font>
      <b/>
      <sz val="11"/>
      <color theme="0"/>
      <name val="Bookman Old Style"/>
      <family val="1"/>
    </font>
    <font>
      <sz val="18"/>
      <color theme="1"/>
      <name val="Calibri"/>
      <family val="2"/>
      <scheme val="minor"/>
    </font>
    <font>
      <b/>
      <sz val="18"/>
      <color theme="1"/>
      <name val="Bookman Old Style"/>
      <family val="1"/>
    </font>
    <font>
      <b/>
      <sz val="14"/>
      <color theme="0"/>
      <name val="Bookman Old Style"/>
      <family val="1"/>
    </font>
    <font>
      <b/>
      <sz val="16"/>
      <color theme="1"/>
      <name val="Calibri"/>
      <family val="2"/>
      <scheme val="minor"/>
    </font>
    <font>
      <b/>
      <sz val="14"/>
      <color theme="1"/>
      <name val="Bookman Old Style"/>
      <family val="1"/>
    </font>
    <font>
      <sz val="12"/>
      <color theme="1"/>
      <name val="Bookman Old Style"/>
      <family val="1"/>
    </font>
    <font>
      <b/>
      <sz val="12"/>
      <color rgb="FF000000"/>
      <name val="Bookman Old Style"/>
      <family val="1"/>
    </font>
    <font>
      <sz val="12"/>
      <color rgb="FF000000"/>
      <name val="Bookman Old Style"/>
      <family val="1"/>
    </font>
    <font>
      <i/>
      <sz val="12"/>
      <color rgb="FF000000"/>
      <name val="Bookman Old Style"/>
      <family val="1"/>
    </font>
    <font>
      <b/>
      <sz val="11"/>
      <color rgb="FF000000"/>
      <name val="Bookman Old Style"/>
      <family val="1"/>
    </font>
    <font>
      <sz val="11"/>
      <color rgb="FF000000"/>
      <name val="Bookman Old Style"/>
      <family val="1"/>
    </font>
    <font>
      <i/>
      <sz val="11"/>
      <color rgb="FF000000"/>
      <name val="Bookman Old Style"/>
      <family val="1"/>
    </font>
    <font>
      <b/>
      <i/>
      <sz val="11"/>
      <color theme="1"/>
      <name val="Bookman Old Style"/>
      <family val="1"/>
    </font>
    <font>
      <b/>
      <sz val="16"/>
      <color theme="1"/>
      <name val="Bookman Old Style"/>
      <family val="1"/>
    </font>
    <font>
      <b/>
      <sz val="14"/>
      <color rgb="FF000000"/>
      <name val="Bookman Old Style"/>
      <family val="1"/>
    </font>
    <font>
      <b/>
      <sz val="14"/>
      <color rgb="FFFFFFFF"/>
      <name val="Bookman Old Style"/>
      <family val="1"/>
    </font>
    <font>
      <b/>
      <sz val="22"/>
      <color rgb="FF000000"/>
      <name val="Bookman Old Style"/>
      <family val="1"/>
    </font>
    <font>
      <sz val="14"/>
      <color rgb="FF000000"/>
      <name val="Bookman Old Style"/>
      <family val="1"/>
    </font>
    <font>
      <b/>
      <sz val="12"/>
      <color theme="1"/>
      <name val="Bookman Old Style"/>
      <family val="1"/>
    </font>
    <font>
      <b/>
      <sz val="12"/>
      <color theme="0"/>
      <name val="Bookman Old Style"/>
      <family val="1"/>
    </font>
  </fonts>
  <fills count="23">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C000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D9D9D9"/>
        <bgColor indexed="64"/>
      </patternFill>
    </fill>
    <fill>
      <patternFill patternType="solid">
        <fgColor rgb="FFED7D31"/>
        <bgColor indexed="64"/>
      </patternFill>
    </fill>
    <fill>
      <patternFill patternType="solid">
        <fgColor rgb="FFFF6600"/>
        <bgColor indexed="64"/>
      </patternFill>
    </fill>
    <fill>
      <patternFill patternType="solid">
        <fgColor theme="6" tint="0.79998168889431442"/>
        <bgColor indexed="64"/>
      </patternFill>
    </fill>
    <fill>
      <patternFill patternType="solid">
        <fgColor rgb="FFCCCCFF"/>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tint="-0.249977111117893"/>
        <bgColor indexed="64"/>
      </patternFill>
    </fill>
  </fills>
  <borders count="95">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1"/>
      </left>
      <right/>
      <top style="thin">
        <color theme="1"/>
      </top>
      <bottom/>
      <diagonal/>
    </border>
    <border>
      <left/>
      <right/>
      <top style="thin">
        <color theme="1"/>
      </top>
      <bottom/>
      <diagonal/>
    </border>
    <border>
      <left style="thin">
        <color theme="1"/>
      </left>
      <right/>
      <top/>
      <bottom style="thin">
        <color theme="1"/>
      </bottom>
      <diagonal/>
    </border>
    <border>
      <left/>
      <right/>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theme="1"/>
      </left>
      <right style="medium">
        <color theme="0"/>
      </right>
      <top style="medium">
        <color theme="1"/>
      </top>
      <bottom style="medium">
        <color theme="0"/>
      </bottom>
      <diagonal/>
    </border>
    <border>
      <left style="medium">
        <color theme="0"/>
      </left>
      <right style="medium">
        <color theme="0"/>
      </right>
      <top style="medium">
        <color theme="1"/>
      </top>
      <bottom style="medium">
        <color theme="0"/>
      </bottom>
      <diagonal/>
    </border>
    <border>
      <left style="medium">
        <color theme="0"/>
      </left>
      <right style="medium">
        <color theme="1"/>
      </right>
      <top style="medium">
        <color theme="1"/>
      </top>
      <bottom style="medium">
        <color theme="0"/>
      </bottom>
      <diagonal/>
    </border>
    <border>
      <left style="medium">
        <color theme="1"/>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1"/>
      </right>
      <top style="medium">
        <color theme="0"/>
      </top>
      <bottom style="medium">
        <color theme="0"/>
      </bottom>
      <diagonal/>
    </border>
    <border>
      <left style="medium">
        <color theme="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theme="1"/>
      </right>
      <top style="medium">
        <color theme="0"/>
      </top>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0"/>
      </left>
      <right/>
      <top style="medium">
        <color theme="1"/>
      </top>
      <bottom style="medium">
        <color theme="0"/>
      </bottom>
      <diagonal/>
    </border>
    <border>
      <left style="medium">
        <color theme="0"/>
      </left>
      <right/>
      <top style="medium">
        <color theme="0"/>
      </top>
      <bottom style="medium">
        <color theme="0"/>
      </bottom>
      <diagonal/>
    </border>
    <border>
      <left style="medium">
        <color theme="0"/>
      </left>
      <right/>
      <top style="medium">
        <color theme="0"/>
      </top>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style="thin">
        <color theme="1"/>
      </left>
      <right/>
      <top style="medium">
        <color theme="1"/>
      </top>
      <bottom style="thin">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style="thin">
        <color auto="1"/>
      </left>
      <right/>
      <top/>
      <bottom style="thin">
        <color auto="1"/>
      </bottom>
      <diagonal/>
    </border>
    <border>
      <left/>
      <right style="thin">
        <color auto="1"/>
      </right>
      <top/>
      <bottom style="thin">
        <color auto="1"/>
      </bottom>
      <diagonal/>
    </border>
    <border>
      <left style="thin">
        <color theme="0"/>
      </left>
      <right style="thin">
        <color theme="0"/>
      </right>
      <top style="thin">
        <color theme="0"/>
      </top>
      <bottom/>
      <diagonal/>
    </border>
    <border>
      <left style="medium">
        <color theme="1"/>
      </left>
      <right style="thin">
        <color theme="0"/>
      </right>
      <top style="medium">
        <color theme="1"/>
      </top>
      <bottom style="thin">
        <color theme="0"/>
      </bottom>
      <diagonal/>
    </border>
    <border>
      <left style="thin">
        <color theme="0"/>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medium">
        <color theme="1"/>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
      <left style="medium">
        <color theme="1"/>
      </left>
      <right style="thin">
        <color theme="0"/>
      </right>
      <top style="thin">
        <color theme="0"/>
      </top>
      <bottom/>
      <diagonal/>
    </border>
    <border>
      <left style="thin">
        <color theme="0"/>
      </left>
      <right style="medium">
        <color theme="1"/>
      </right>
      <top style="thin">
        <color theme="0"/>
      </top>
      <bottom/>
      <diagonal/>
    </border>
    <border>
      <left style="medium">
        <color theme="1"/>
      </left>
      <right style="thin">
        <color auto="1"/>
      </right>
      <top style="thin">
        <color auto="1"/>
      </top>
      <bottom style="thin">
        <color auto="1"/>
      </bottom>
      <diagonal/>
    </border>
    <border>
      <left style="thin">
        <color auto="1"/>
      </left>
      <right style="medium">
        <color theme="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thin">
        <color auto="1"/>
      </left>
      <right style="medium">
        <color theme="1"/>
      </right>
      <top style="thin">
        <color auto="1"/>
      </top>
      <bottom style="medium">
        <color theme="1"/>
      </bottom>
      <diagonal/>
    </border>
    <border>
      <left style="medium">
        <color theme="1"/>
      </left>
      <right style="thin">
        <color auto="1"/>
      </right>
      <top style="medium">
        <color theme="1"/>
      </top>
      <bottom style="thin">
        <color auto="1"/>
      </bottom>
      <diagonal/>
    </border>
    <border>
      <left style="thin">
        <color auto="1"/>
      </left>
      <right style="thin">
        <color auto="1"/>
      </right>
      <top style="medium">
        <color theme="1"/>
      </top>
      <bottom style="thin">
        <color auto="1"/>
      </bottom>
      <diagonal/>
    </border>
    <border>
      <left style="thin">
        <color auto="1"/>
      </left>
      <right style="medium">
        <color theme="1"/>
      </right>
      <top style="medium">
        <color theme="1"/>
      </top>
      <bottom style="thin">
        <color auto="1"/>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theme="1"/>
      </left>
      <right style="thin">
        <color theme="0"/>
      </right>
      <top style="thin">
        <color theme="0"/>
      </top>
      <bottom style="medium">
        <color theme="1"/>
      </bottom>
      <diagonal/>
    </border>
    <border>
      <left style="thin">
        <color theme="0"/>
      </left>
      <right style="thin">
        <color theme="0"/>
      </right>
      <top style="thin">
        <color theme="0"/>
      </top>
      <bottom style="medium">
        <color theme="1"/>
      </bottom>
      <diagonal/>
    </border>
    <border>
      <left style="thin">
        <color theme="0"/>
      </left>
      <right style="medium">
        <color theme="1"/>
      </right>
      <top style="thin">
        <color theme="0"/>
      </top>
      <bottom style="medium">
        <color theme="1"/>
      </bottom>
      <diagonal/>
    </border>
    <border>
      <left style="medium">
        <color theme="1"/>
      </left>
      <right/>
      <top style="thin">
        <color theme="1"/>
      </top>
      <bottom style="thin">
        <color theme="1"/>
      </bottom>
      <diagonal/>
    </border>
    <border>
      <left/>
      <right/>
      <top style="thin">
        <color theme="1"/>
      </top>
      <bottom style="thin">
        <color theme="1"/>
      </bottom>
      <diagonal/>
    </border>
    <border>
      <left style="medium">
        <color theme="1"/>
      </left>
      <right/>
      <top style="thin">
        <color theme="1"/>
      </top>
      <bottom/>
      <diagonal/>
    </border>
    <border>
      <left/>
      <right style="medium">
        <color theme="1"/>
      </right>
      <top style="thin">
        <color theme="1"/>
      </top>
      <bottom/>
      <diagonal/>
    </border>
    <border>
      <left style="thin">
        <color auto="1"/>
      </left>
      <right/>
      <top style="medium">
        <color theme="1"/>
      </top>
      <bottom/>
      <diagonal/>
    </border>
    <border>
      <left/>
      <right style="thin">
        <color auto="1"/>
      </right>
      <top style="medium">
        <color theme="1"/>
      </top>
      <bottom/>
      <diagonal/>
    </border>
    <border>
      <left/>
      <right/>
      <top style="thin">
        <color theme="0"/>
      </top>
      <bottom style="thin">
        <color theme="0"/>
      </bottom>
      <diagonal/>
    </border>
    <border>
      <left style="thin">
        <color theme="0"/>
      </left>
      <right/>
      <top style="medium">
        <color theme="1"/>
      </top>
      <bottom style="thin">
        <color theme="0"/>
      </bottom>
      <diagonal/>
    </border>
    <border>
      <left style="thin">
        <color theme="0"/>
      </left>
      <right/>
      <top style="thin">
        <color theme="0"/>
      </top>
      <bottom/>
      <diagonal/>
    </border>
    <border>
      <left/>
      <right style="thin">
        <color theme="1"/>
      </right>
      <top style="thin">
        <color theme="1"/>
      </top>
      <bottom style="thin">
        <color theme="1"/>
      </bottom>
      <diagonal/>
    </border>
    <border>
      <left style="medium">
        <color theme="1"/>
      </left>
      <right/>
      <top style="thin">
        <color theme="1"/>
      </top>
      <bottom style="medium">
        <color theme="1"/>
      </bottom>
      <diagonal/>
    </border>
    <border>
      <left/>
      <right style="thin">
        <color theme="1"/>
      </right>
      <top style="thin">
        <color theme="1"/>
      </top>
      <bottom style="medium">
        <color theme="1"/>
      </bottom>
      <diagonal/>
    </border>
    <border>
      <left/>
      <right/>
      <top style="thin">
        <color theme="0"/>
      </top>
      <bottom/>
      <diagonal/>
    </border>
    <border>
      <left/>
      <right style="thin">
        <color theme="0"/>
      </right>
      <top style="thin">
        <color theme="0"/>
      </top>
      <bottom/>
      <diagonal/>
    </border>
    <border>
      <left/>
      <right style="medium">
        <color theme="1"/>
      </right>
      <top style="medium">
        <color theme="1"/>
      </top>
      <bottom style="thin">
        <color theme="0"/>
      </bottom>
      <diagonal/>
    </border>
    <border>
      <left/>
      <right style="medium">
        <color theme="1"/>
      </right>
      <top style="thin">
        <color theme="0"/>
      </top>
      <bottom style="thin">
        <color theme="0"/>
      </bottom>
      <diagonal/>
    </border>
    <border>
      <left style="medium">
        <color theme="1"/>
      </left>
      <right/>
      <top style="thin">
        <color theme="0"/>
      </top>
      <bottom/>
      <diagonal/>
    </border>
    <border>
      <left style="medium">
        <color theme="1"/>
      </left>
      <right/>
      <top/>
      <bottom style="thin">
        <color theme="0"/>
      </bottom>
      <diagonal/>
    </border>
    <border>
      <left style="medium">
        <color theme="1"/>
      </left>
      <right/>
      <top style="medium">
        <color indexed="64"/>
      </top>
      <bottom style="medium">
        <color theme="1"/>
      </bottom>
      <diagonal/>
    </border>
    <border>
      <left/>
      <right/>
      <top style="medium">
        <color indexed="64"/>
      </top>
      <bottom style="medium">
        <color theme="1"/>
      </bottom>
      <diagonal/>
    </border>
    <border>
      <left/>
      <right style="medium">
        <color theme="1"/>
      </right>
      <top style="medium">
        <color indexed="64"/>
      </top>
      <bottom style="medium">
        <color theme="1"/>
      </bottom>
      <diagonal/>
    </border>
    <border>
      <left style="medium">
        <color theme="1"/>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theme="1"/>
      </right>
      <top style="thin">
        <color theme="0"/>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theme="1"/>
      </right>
      <top style="thin">
        <color auto="1"/>
      </top>
      <bottom/>
      <diagonal/>
    </border>
    <border>
      <left style="thin">
        <color auto="1"/>
      </left>
      <right style="medium">
        <color theme="1"/>
      </right>
      <top/>
      <bottom style="thin">
        <color auto="1"/>
      </bottom>
      <diagonal/>
    </border>
  </borders>
  <cellStyleXfs count="1">
    <xf numFmtId="0" fontId="0" fillId="0" borderId="0"/>
  </cellStyleXfs>
  <cellXfs count="220">
    <xf numFmtId="0" fontId="0" fillId="0" borderId="0" xfId="0"/>
    <xf numFmtId="0" fontId="8" fillId="9" borderId="1" xfId="0" applyFont="1" applyFill="1" applyBorder="1" applyAlignment="1">
      <alignment horizontal="center" vertical="top" wrapText="1"/>
    </xf>
    <xf numFmtId="0" fontId="3" fillId="0" borderId="1" xfId="0" applyFont="1" applyBorder="1" applyAlignment="1">
      <alignment horizontal="center" vertical="top"/>
    </xf>
    <xf numFmtId="0" fontId="0" fillId="0" borderId="2" xfId="0" applyBorder="1"/>
    <xf numFmtId="0" fontId="0" fillId="0" borderId="4" xfId="0" applyBorder="1"/>
    <xf numFmtId="0" fontId="0" fillId="0" borderId="5" xfId="0" applyBorder="1"/>
    <xf numFmtId="0" fontId="0" fillId="0" borderId="6"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11" borderId="4" xfId="0" applyFill="1" applyBorder="1"/>
    <xf numFmtId="0" fontId="15" fillId="12" borderId="29" xfId="0" applyFont="1" applyFill="1" applyBorder="1" applyAlignment="1">
      <alignment horizontal="center" vertical="center"/>
    </xf>
    <xf numFmtId="0" fontId="15" fillId="12" borderId="30" xfId="0" applyFont="1" applyFill="1" applyBorder="1" applyAlignment="1">
      <alignment horizontal="center" vertical="center"/>
    </xf>
    <xf numFmtId="0" fontId="0" fillId="0" borderId="34" xfId="0" applyBorder="1"/>
    <xf numFmtId="0" fontId="0" fillId="0" borderId="35" xfId="0" applyBorder="1"/>
    <xf numFmtId="0" fontId="16" fillId="11" borderId="37" xfId="0" applyFont="1" applyFill="1" applyBorder="1" applyAlignment="1">
      <alignment vertical="top" wrapText="1"/>
    </xf>
    <xf numFmtId="0" fontId="16" fillId="11" borderId="41" xfId="0" applyFont="1" applyFill="1" applyBorder="1" applyAlignment="1">
      <alignment horizontal="left" vertical="top" wrapText="1"/>
    </xf>
    <xf numFmtId="0" fontId="3" fillId="0" borderId="1" xfId="0" applyFont="1" applyBorder="1" applyAlignment="1">
      <alignment horizontal="center" vertical="top" wrapText="1"/>
    </xf>
    <xf numFmtId="0" fontId="0" fillId="0" borderId="2" xfId="0" applyBorder="1" applyAlignment="1">
      <alignment vertical="top"/>
    </xf>
    <xf numFmtId="0" fontId="0" fillId="0" borderId="2" xfId="0" applyBorder="1" applyAlignment="1">
      <alignment horizontal="center" vertical="top"/>
    </xf>
    <xf numFmtId="0" fontId="0" fillId="0" borderId="2" xfId="0" applyBorder="1" applyAlignment="1">
      <alignment horizontal="left" vertical="top"/>
    </xf>
    <xf numFmtId="0" fontId="9" fillId="0" borderId="2" xfId="0" applyFont="1" applyBorder="1" applyAlignment="1">
      <alignment horizontal="center" vertical="center"/>
    </xf>
    <xf numFmtId="0" fontId="12"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top" wrapText="1"/>
    </xf>
    <xf numFmtId="0" fontId="3" fillId="0" borderId="2" xfId="0" applyFont="1" applyBorder="1" applyAlignment="1">
      <alignment vertical="top"/>
    </xf>
    <xf numFmtId="0" fontId="6" fillId="0" borderId="2" xfId="0" applyFont="1" applyBorder="1" applyAlignment="1">
      <alignment horizontal="center" vertical="top"/>
    </xf>
    <xf numFmtId="0" fontId="7" fillId="0" borderId="2" xfId="0" applyFont="1" applyBorder="1" applyAlignment="1">
      <alignment horizontal="center" vertical="top"/>
    </xf>
    <xf numFmtId="0" fontId="0" fillId="0" borderId="4" xfId="0" applyBorder="1" applyAlignment="1">
      <alignment vertical="top"/>
    </xf>
    <xf numFmtId="0" fontId="0" fillId="0" borderId="5" xfId="0" applyBorder="1" applyAlignment="1">
      <alignment horizontal="center" vertical="center"/>
    </xf>
    <xf numFmtId="0" fontId="1" fillId="0" borderId="5" xfId="0" applyFont="1" applyBorder="1" applyAlignment="1">
      <alignment horizontal="center" vertical="center"/>
    </xf>
    <xf numFmtId="0" fontId="0" fillId="0" borderId="5" xfId="0" applyBorder="1" applyAlignment="1">
      <alignment horizontal="center" vertical="top"/>
    </xf>
    <xf numFmtId="0" fontId="0" fillId="0" borderId="6" xfId="0" applyBorder="1" applyAlignment="1">
      <alignment horizontal="center" vertical="top"/>
    </xf>
    <xf numFmtId="0" fontId="0" fillId="0" borderId="6" xfId="0" applyBorder="1" applyAlignment="1">
      <alignment horizontal="left" vertical="top"/>
    </xf>
    <xf numFmtId="0" fontId="0" fillId="0" borderId="6" xfId="0" applyBorder="1" applyAlignment="1">
      <alignment vertical="top"/>
    </xf>
    <xf numFmtId="0" fontId="9" fillId="0" borderId="6" xfId="0" applyFont="1" applyBorder="1" applyAlignment="1">
      <alignment horizontal="center" vertical="center"/>
    </xf>
    <xf numFmtId="0" fontId="12" fillId="0" borderId="6" xfId="0" applyFont="1" applyBorder="1" applyAlignment="1">
      <alignment horizontal="center" vertical="center"/>
    </xf>
    <xf numFmtId="0" fontId="23" fillId="3"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0" fillId="0" borderId="46" xfId="0" applyBorder="1" applyAlignment="1">
      <alignment horizontal="center" vertical="top"/>
    </xf>
    <xf numFmtId="0" fontId="0" fillId="0" borderId="47" xfId="0" applyBorder="1" applyAlignment="1">
      <alignment horizontal="left" vertical="top"/>
    </xf>
    <xf numFmtId="0" fontId="0" fillId="0" borderId="47" xfId="0" applyBorder="1" applyAlignment="1">
      <alignment vertical="top"/>
    </xf>
    <xf numFmtId="0" fontId="9" fillId="0" borderId="47" xfId="0" applyFont="1" applyBorder="1" applyAlignment="1">
      <alignment horizontal="center" vertical="center"/>
    </xf>
    <xf numFmtId="0" fontId="12" fillId="0" borderId="48" xfId="0" applyFont="1" applyBorder="1" applyAlignment="1">
      <alignment horizontal="center" vertical="center"/>
    </xf>
    <xf numFmtId="0" fontId="0" fillId="0" borderId="49" xfId="0" applyBorder="1" applyAlignment="1">
      <alignment horizontal="center" vertical="top"/>
    </xf>
    <xf numFmtId="0" fontId="12" fillId="0" borderId="50" xfId="0" applyFont="1" applyBorder="1" applyAlignment="1">
      <alignment horizontal="center" vertical="center"/>
    </xf>
    <xf numFmtId="0" fontId="19" fillId="7" borderId="1" xfId="0" applyFont="1" applyFill="1" applyBorder="1" applyAlignment="1">
      <alignment vertical="top" wrapText="1"/>
    </xf>
    <xf numFmtId="0" fontId="19" fillId="6" borderId="1" xfId="0" applyFont="1" applyFill="1" applyBorder="1" applyAlignment="1">
      <alignment vertical="top" wrapText="1"/>
    </xf>
    <xf numFmtId="0" fontId="19" fillId="17" borderId="1" xfId="0" applyFont="1" applyFill="1" applyBorder="1" applyAlignment="1">
      <alignment vertical="top" wrapText="1"/>
    </xf>
    <xf numFmtId="0" fontId="19" fillId="8" borderId="1" xfId="0" applyFont="1" applyFill="1" applyBorder="1" applyAlignment="1">
      <alignment vertical="top" wrapText="1"/>
    </xf>
    <xf numFmtId="0" fontId="3" fillId="18" borderId="1" xfId="0" applyFont="1" applyFill="1" applyBorder="1" applyAlignment="1">
      <alignment vertical="top" wrapText="1"/>
    </xf>
    <xf numFmtId="0" fontId="3" fillId="18" borderId="56" xfId="0" applyFont="1" applyFill="1" applyBorder="1" applyAlignment="1">
      <alignment vertical="top" wrapText="1"/>
    </xf>
    <xf numFmtId="0" fontId="3" fillId="18" borderId="56" xfId="0" applyFont="1" applyFill="1" applyBorder="1" applyAlignment="1">
      <alignment vertical="center" wrapText="1"/>
    </xf>
    <xf numFmtId="0" fontId="5" fillId="0" borderId="2" xfId="0" applyFont="1" applyBorder="1" applyAlignment="1">
      <alignment horizontal="center" vertical="center"/>
    </xf>
    <xf numFmtId="0" fontId="18" fillId="7" borderId="1" xfId="0" applyFont="1" applyFill="1" applyBorder="1" applyAlignment="1">
      <alignment horizontal="center" vertical="top" wrapText="1"/>
    </xf>
    <xf numFmtId="0" fontId="1" fillId="0" borderId="73" xfId="0" applyFont="1" applyBorder="1" applyAlignment="1">
      <alignment horizontal="center" vertical="center"/>
    </xf>
    <xf numFmtId="0" fontId="0" fillId="0" borderId="73" xfId="0" applyBorder="1" applyAlignment="1">
      <alignment horizontal="center" vertical="top"/>
    </xf>
    <xf numFmtId="0" fontId="3" fillId="0" borderId="5" xfId="0" applyFont="1" applyBorder="1" applyAlignment="1">
      <alignment vertical="top"/>
    </xf>
    <xf numFmtId="0" fontId="4" fillId="3" borderId="5" xfId="0" applyFont="1" applyFill="1" applyBorder="1" applyAlignment="1">
      <alignment horizontal="center" vertical="top" wrapText="1"/>
    </xf>
    <xf numFmtId="0" fontId="4" fillId="4" borderId="5" xfId="0" applyFont="1" applyFill="1" applyBorder="1" applyAlignment="1">
      <alignment horizontal="center" vertical="top" wrapText="1"/>
    </xf>
    <xf numFmtId="0" fontId="4" fillId="16" borderId="5" xfId="0" applyFont="1" applyFill="1" applyBorder="1" applyAlignment="1">
      <alignment horizontal="center" vertical="top" wrapText="1"/>
    </xf>
    <xf numFmtId="0" fontId="4" fillId="5" borderId="5" xfId="0" applyFont="1" applyFill="1" applyBorder="1" applyAlignment="1">
      <alignment horizontal="center" vertical="top" wrapText="1"/>
    </xf>
    <xf numFmtId="0" fontId="0" fillId="0" borderId="6" xfId="0" applyBorder="1" applyAlignment="1">
      <alignment vertical="top" wrapText="1"/>
    </xf>
    <xf numFmtId="0" fontId="0" fillId="0" borderId="6" xfId="0" applyBorder="1" applyAlignment="1">
      <alignment horizontal="center" vertical="top" wrapText="1"/>
    </xf>
    <xf numFmtId="0" fontId="8" fillId="9" borderId="1" xfId="0" applyFont="1" applyFill="1" applyBorder="1" applyAlignment="1">
      <alignment horizontal="center" vertical="top"/>
    </xf>
    <xf numFmtId="0" fontId="2" fillId="0" borderId="1" xfId="0" applyFont="1" applyBorder="1" applyAlignment="1">
      <alignment horizontal="center" vertical="top" wrapText="1"/>
    </xf>
    <xf numFmtId="0" fontId="15" fillId="0" borderId="6" xfId="0" applyFont="1" applyBorder="1" applyAlignment="1">
      <alignment horizontal="left" vertical="center" wrapText="1"/>
    </xf>
    <xf numFmtId="0" fontId="15" fillId="0" borderId="6" xfId="0" applyFont="1" applyBorder="1" applyAlignment="1">
      <alignment horizontal="center" vertical="center"/>
    </xf>
    <xf numFmtId="0" fontId="14" fillId="0" borderId="4" xfId="0" applyFont="1" applyBorder="1"/>
    <xf numFmtId="0" fontId="14" fillId="0" borderId="46" xfId="0" applyFont="1" applyBorder="1"/>
    <xf numFmtId="0" fontId="14" fillId="0" borderId="47" xfId="0" applyFont="1" applyBorder="1" applyAlignment="1">
      <alignment wrapText="1"/>
    </xf>
    <xf numFmtId="0" fontId="14" fillId="0" borderId="74" xfId="0" applyFont="1" applyBorder="1" applyAlignment="1">
      <alignment horizontal="center" vertical="center"/>
    </xf>
    <xf numFmtId="0" fontId="14" fillId="0" borderId="48" xfId="0" applyFont="1" applyBorder="1"/>
    <xf numFmtId="0" fontId="14" fillId="0" borderId="5" xfId="0" applyFont="1" applyBorder="1"/>
    <xf numFmtId="0" fontId="14" fillId="0" borderId="2" xfId="0" applyFont="1" applyBorder="1"/>
    <xf numFmtId="0" fontId="14" fillId="0" borderId="49" xfId="0" applyFont="1" applyBorder="1"/>
    <xf numFmtId="0" fontId="14" fillId="0" borderId="2" xfId="0" applyFont="1" applyBorder="1" applyAlignment="1">
      <alignment wrapText="1"/>
    </xf>
    <xf numFmtId="0" fontId="14" fillId="0" borderId="4" xfId="0" applyFont="1" applyBorder="1" applyAlignment="1">
      <alignment horizontal="center" vertical="center"/>
    </xf>
    <xf numFmtId="0" fontId="14" fillId="0" borderId="50" xfId="0" applyFont="1" applyBorder="1"/>
    <xf numFmtId="0" fontId="14" fillId="0" borderId="51" xfId="0" applyFont="1" applyBorder="1"/>
    <xf numFmtId="0" fontId="14" fillId="0" borderId="45" xfId="0" applyFont="1" applyBorder="1" applyAlignment="1">
      <alignment wrapText="1"/>
    </xf>
    <xf numFmtId="0" fontId="14" fillId="0" borderId="75" xfId="0" applyFont="1" applyBorder="1" applyAlignment="1">
      <alignment horizontal="center" vertical="center"/>
    </xf>
    <xf numFmtId="0" fontId="14" fillId="0" borderId="52" xfId="0" applyFont="1" applyBorder="1"/>
    <xf numFmtId="0" fontId="15" fillId="13" borderId="16"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5" fillId="13" borderId="37"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15" fillId="0" borderId="37" xfId="0" applyFont="1" applyBorder="1" applyAlignment="1">
      <alignment horizontal="center" vertical="center" wrapText="1"/>
    </xf>
    <xf numFmtId="0" fontId="28" fillId="19" borderId="17"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4" fillId="0" borderId="6" xfId="0" applyFont="1" applyBorder="1"/>
    <xf numFmtId="0" fontId="14" fillId="0" borderId="2" xfId="0" applyFont="1" applyBorder="1" applyAlignment="1">
      <alignment horizontal="center" vertical="center"/>
    </xf>
    <xf numFmtId="0" fontId="18" fillId="6" borderId="1" xfId="0" applyFont="1" applyFill="1" applyBorder="1" applyAlignment="1">
      <alignment horizontal="center" vertical="top" wrapText="1"/>
    </xf>
    <xf numFmtId="0" fontId="18" fillId="20" borderId="1" xfId="0" applyFont="1" applyFill="1" applyBorder="1" applyAlignment="1">
      <alignment horizontal="center" vertical="top" wrapText="1"/>
    </xf>
    <xf numFmtId="0" fontId="18" fillId="8" borderId="1" xfId="0" applyFont="1" applyFill="1" applyBorder="1" applyAlignment="1">
      <alignment horizontal="center" vertical="top" wrapText="1"/>
    </xf>
    <xf numFmtId="0" fontId="18" fillId="18" borderId="1" xfId="0" applyFont="1" applyFill="1" applyBorder="1" applyAlignment="1">
      <alignment horizontal="center" vertical="top" wrapText="1"/>
    </xf>
    <xf numFmtId="0" fontId="18" fillId="18" borderId="56" xfId="0" applyFont="1" applyFill="1" applyBorder="1" applyAlignment="1">
      <alignment horizontal="center" vertical="top" wrapText="1"/>
    </xf>
    <xf numFmtId="0" fontId="16" fillId="0" borderId="3" xfId="0" applyFont="1" applyBorder="1" applyAlignment="1">
      <alignment vertical="top" wrapText="1"/>
    </xf>
    <xf numFmtId="0" fontId="14" fillId="0" borderId="16" xfId="0" applyFont="1" applyBorder="1" applyAlignment="1">
      <alignment horizontal="center" vertical="top"/>
    </xf>
    <xf numFmtId="0" fontId="16" fillId="11" borderId="7" xfId="0" applyFont="1" applyFill="1" applyBorder="1" applyAlignment="1">
      <alignment vertical="top" wrapText="1"/>
    </xf>
    <xf numFmtId="0" fontId="16" fillId="11" borderId="70" xfId="0" applyFont="1" applyFill="1" applyBorder="1" applyAlignment="1">
      <alignment horizontal="left" vertical="top" wrapText="1"/>
    </xf>
    <xf numFmtId="0" fontId="16" fillId="11" borderId="9" xfId="0" applyFont="1" applyFill="1" applyBorder="1" applyAlignment="1">
      <alignment vertical="top" wrapText="1"/>
    </xf>
    <xf numFmtId="0" fontId="16" fillId="11" borderId="15" xfId="0" applyFont="1" applyFill="1" applyBorder="1" applyAlignment="1">
      <alignment horizontal="left" vertical="top" wrapText="1"/>
    </xf>
    <xf numFmtId="0" fontId="16" fillId="10" borderId="16" xfId="0" applyFont="1" applyFill="1" applyBorder="1" applyAlignment="1">
      <alignment horizontal="center" vertical="top"/>
    </xf>
    <xf numFmtId="0" fontId="16" fillId="10" borderId="3" xfId="0" applyFont="1" applyFill="1" applyBorder="1" applyAlignment="1">
      <alignment vertical="top" wrapText="1"/>
    </xf>
    <xf numFmtId="0" fontId="16" fillId="10" borderId="18" xfId="0" applyFont="1" applyFill="1" applyBorder="1" applyAlignment="1">
      <alignment horizontal="center" vertical="top"/>
    </xf>
    <xf numFmtId="0" fontId="16" fillId="10" borderId="19" xfId="0" applyFont="1" applyFill="1" applyBorder="1" applyAlignment="1">
      <alignment vertical="top" wrapText="1"/>
    </xf>
    <xf numFmtId="0" fontId="27" fillId="0" borderId="2" xfId="0" applyFont="1" applyBorder="1"/>
    <xf numFmtId="0" fontId="27" fillId="17" borderId="2" xfId="0" applyFont="1" applyFill="1" applyBorder="1"/>
    <xf numFmtId="0" fontId="14" fillId="0" borderId="45" xfId="0" applyFont="1" applyBorder="1"/>
    <xf numFmtId="0" fontId="14" fillId="0" borderId="61" xfId="0" applyFont="1" applyBorder="1"/>
    <xf numFmtId="0" fontId="14" fillId="0" borderId="46" xfId="0" applyFont="1" applyBorder="1" applyAlignment="1">
      <alignment wrapText="1"/>
    </xf>
    <xf numFmtId="0" fontId="14" fillId="0" borderId="47" xfId="0" applyFont="1" applyBorder="1"/>
    <xf numFmtId="0" fontId="14" fillId="0" borderId="81" xfId="0" applyFont="1" applyBorder="1"/>
    <xf numFmtId="0" fontId="14" fillId="0" borderId="49" xfId="0" applyFont="1" applyBorder="1" applyAlignment="1">
      <alignment wrapText="1"/>
    </xf>
    <xf numFmtId="0" fontId="14" fillId="0" borderId="82" xfId="0" applyFont="1" applyBorder="1"/>
    <xf numFmtId="0" fontId="27" fillId="0" borderId="49" xfId="0" applyFont="1" applyBorder="1" applyAlignment="1">
      <alignment wrapText="1"/>
    </xf>
    <xf numFmtId="0" fontId="14" fillId="0" borderId="64" xfId="0" applyFont="1" applyBorder="1" applyAlignment="1">
      <alignment wrapText="1"/>
    </xf>
    <xf numFmtId="0" fontId="14" fillId="0" borderId="65" xfId="0" applyFont="1" applyBorder="1"/>
    <xf numFmtId="0" fontId="14" fillId="0" borderId="66" xfId="0" applyFont="1" applyBorder="1"/>
    <xf numFmtId="0" fontId="0" fillId="0" borderId="88" xfId="0" applyBorder="1" applyAlignment="1">
      <alignment horizontal="center" vertical="top"/>
    </xf>
    <xf numFmtId="0" fontId="0" fillId="0" borderId="89" xfId="0" applyBorder="1" applyAlignment="1">
      <alignment horizontal="left" vertical="top"/>
    </xf>
    <xf numFmtId="0" fontId="0" fillId="0" borderId="89" xfId="0" applyBorder="1" applyAlignment="1">
      <alignment vertical="top"/>
    </xf>
    <xf numFmtId="0" fontId="9" fillId="0" borderId="89" xfId="0" applyFont="1" applyBorder="1" applyAlignment="1">
      <alignment horizontal="center" vertical="center"/>
    </xf>
    <xf numFmtId="0" fontId="12" fillId="0" borderId="90" xfId="0" applyFont="1" applyBorder="1" applyAlignment="1">
      <alignment horizontal="center" vertical="center"/>
    </xf>
    <xf numFmtId="0" fontId="22" fillId="22" borderId="54" xfId="0" applyFont="1" applyFill="1" applyBorder="1" applyAlignment="1">
      <alignment horizontal="center" vertical="center"/>
    </xf>
    <xf numFmtId="0" fontId="22" fillId="22" borderId="57" xfId="0" applyFont="1" applyFill="1" applyBorder="1" applyAlignment="1">
      <alignment horizontal="center" vertical="center"/>
    </xf>
    <xf numFmtId="0" fontId="27" fillId="20" borderId="4" xfId="0" applyFont="1" applyFill="1" applyBorder="1" applyAlignment="1">
      <alignment horizontal="left" vertical="center"/>
    </xf>
    <xf numFmtId="0" fontId="27" fillId="20" borderId="73" xfId="0" applyFont="1" applyFill="1" applyBorder="1" applyAlignment="1">
      <alignment horizontal="left" vertical="center"/>
    </xf>
    <xf numFmtId="0" fontId="27" fillId="20" borderId="5" xfId="0" applyFont="1" applyFill="1" applyBorder="1" applyAlignment="1">
      <alignment horizontal="left" vertical="center"/>
    </xf>
    <xf numFmtId="0" fontId="27" fillId="17" borderId="2" xfId="0" applyFont="1" applyFill="1" applyBorder="1" applyAlignment="1">
      <alignment horizontal="left"/>
    </xf>
    <xf numFmtId="0" fontId="27" fillId="0" borderId="83"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80" xfId="0" applyFont="1" applyBorder="1" applyAlignment="1">
      <alignment horizontal="center" vertical="center" wrapText="1"/>
    </xf>
    <xf numFmtId="0" fontId="27" fillId="0" borderId="84" xfId="0" applyFont="1" applyBorder="1" applyAlignment="1">
      <alignment horizontal="center" vertical="center" wrapText="1"/>
    </xf>
    <xf numFmtId="0" fontId="27" fillId="0" borderId="62" xfId="0" applyFont="1" applyBorder="1" applyAlignment="1">
      <alignment horizontal="center" vertical="center" wrapText="1"/>
    </xf>
    <xf numFmtId="0" fontId="27" fillId="0" borderId="63" xfId="0" applyFont="1" applyBorder="1" applyAlignment="1">
      <alignment horizontal="center" vertical="center" wrapText="1"/>
    </xf>
    <xf numFmtId="164" fontId="27" fillId="17" borderId="2" xfId="0" applyNumberFormat="1" applyFont="1" applyFill="1" applyBorder="1" applyAlignment="1">
      <alignment horizontal="left"/>
    </xf>
    <xf numFmtId="0" fontId="15" fillId="21" borderId="77" xfId="0" applyFont="1" applyFill="1" applyBorder="1" applyAlignment="1">
      <alignment horizontal="center" vertical="center"/>
    </xf>
    <xf numFmtId="0" fontId="15" fillId="21" borderId="78" xfId="0" applyFont="1" applyFill="1" applyBorder="1" applyAlignment="1">
      <alignment horizontal="center" vertical="center"/>
    </xf>
    <xf numFmtId="0" fontId="15" fillId="0" borderId="38" xfId="0" applyFont="1" applyBorder="1" applyAlignment="1">
      <alignment horizontal="center" vertical="center"/>
    </xf>
    <xf numFmtId="0" fontId="15" fillId="0" borderId="42" xfId="0" applyFont="1" applyBorder="1" applyAlignment="1">
      <alignment horizontal="center" vertical="center"/>
    </xf>
    <xf numFmtId="0" fontId="27" fillId="0" borderId="67" xfId="0" applyFont="1" applyBorder="1" applyAlignment="1">
      <alignment horizontal="center" vertical="center" wrapText="1"/>
    </xf>
    <xf numFmtId="0" fontId="27" fillId="0" borderId="68" xfId="0" applyFont="1" applyBorder="1" applyAlignment="1">
      <alignment horizontal="center" vertical="center"/>
    </xf>
    <xf numFmtId="0" fontId="27" fillId="0" borderId="41" xfId="0" applyFont="1" applyBorder="1" applyAlignment="1">
      <alignment horizontal="center" vertical="center"/>
    </xf>
    <xf numFmtId="0" fontId="16" fillId="6" borderId="69" xfId="0" applyFont="1" applyFill="1" applyBorder="1" applyAlignment="1">
      <alignment horizontal="center" vertical="top" wrapText="1"/>
    </xf>
    <xf numFmtId="0" fontId="16" fillId="6" borderId="8" xfId="0" applyFont="1" applyFill="1" applyBorder="1" applyAlignment="1">
      <alignment horizontal="center" vertical="top" wrapText="1"/>
    </xf>
    <xf numFmtId="0" fontId="16" fillId="6" borderId="70" xfId="0" applyFont="1" applyFill="1" applyBorder="1" applyAlignment="1">
      <alignment horizontal="center" vertical="top" wrapText="1"/>
    </xf>
    <xf numFmtId="0" fontId="16" fillId="6" borderId="14" xfId="0" applyFont="1" applyFill="1" applyBorder="1" applyAlignment="1">
      <alignment horizontal="center" vertical="top" wrapText="1"/>
    </xf>
    <xf numFmtId="0" fontId="16" fillId="6" borderId="10" xfId="0" applyFont="1" applyFill="1" applyBorder="1" applyAlignment="1">
      <alignment horizontal="center" vertical="top" wrapText="1"/>
    </xf>
    <xf numFmtId="0" fontId="16" fillId="6" borderId="15" xfId="0" applyFont="1" applyFill="1" applyBorder="1" applyAlignment="1">
      <alignment horizontal="center" vertical="top" wrapText="1"/>
    </xf>
    <xf numFmtId="0" fontId="27" fillId="21" borderId="67" xfId="0" applyFont="1" applyFill="1" applyBorder="1" applyAlignment="1">
      <alignment horizontal="center" vertical="top" wrapText="1"/>
    </xf>
    <xf numFmtId="0" fontId="27" fillId="21" borderId="76" xfId="0" applyFont="1" applyFill="1" applyBorder="1" applyAlignment="1">
      <alignment horizontal="center" vertical="top" wrapText="1"/>
    </xf>
    <xf numFmtId="0" fontId="8" fillId="9" borderId="45" xfId="0" applyFont="1" applyFill="1" applyBorder="1" applyAlignment="1">
      <alignment horizontal="center" vertical="top" wrapText="1"/>
    </xf>
    <xf numFmtId="0" fontId="3" fillId="0" borderId="53" xfId="0" applyFont="1" applyBorder="1" applyAlignment="1">
      <alignment horizontal="center" vertical="top" wrapText="1"/>
    </xf>
    <xf numFmtId="0" fontId="3" fillId="0" borderId="55" xfId="0" applyFont="1" applyBorder="1" applyAlignment="1">
      <alignment horizontal="center" vertical="top" wrapText="1"/>
    </xf>
    <xf numFmtId="0" fontId="2" fillId="18" borderId="1" xfId="0" applyFont="1" applyFill="1" applyBorder="1" applyAlignment="1">
      <alignment vertical="top" wrapText="1"/>
    </xf>
    <xf numFmtId="0" fontId="2" fillId="18" borderId="56" xfId="0" applyFont="1" applyFill="1" applyBorder="1" applyAlignment="1">
      <alignment vertical="top" wrapText="1"/>
    </xf>
    <xf numFmtId="0" fontId="19" fillId="2" borderId="53" xfId="0" applyFont="1" applyFill="1" applyBorder="1" applyAlignment="1">
      <alignment horizontal="center" vertical="top"/>
    </xf>
    <xf numFmtId="0" fontId="18" fillId="8" borderId="1" xfId="0" applyFont="1" applyFill="1" applyBorder="1" applyAlignment="1">
      <alignment vertical="top" wrapText="1"/>
    </xf>
    <xf numFmtId="0" fontId="18" fillId="7" borderId="1" xfId="0" applyFont="1" applyFill="1" applyBorder="1" applyAlignment="1">
      <alignment vertical="top" wrapText="1"/>
    </xf>
    <xf numFmtId="0" fontId="18" fillId="6" borderId="1" xfId="0" applyFont="1" applyFill="1" applyBorder="1" applyAlignment="1">
      <alignment vertical="top" wrapText="1"/>
    </xf>
    <xf numFmtId="0" fontId="18" fillId="17" borderId="1" xfId="0" applyFont="1" applyFill="1" applyBorder="1" applyAlignment="1">
      <alignment vertical="top" wrapText="1"/>
    </xf>
    <xf numFmtId="0" fontId="18" fillId="8" borderId="91" xfId="0" applyFont="1" applyFill="1" applyBorder="1" applyAlignment="1">
      <alignment horizontal="center" vertical="top" wrapText="1"/>
    </xf>
    <xf numFmtId="0" fontId="18" fillId="8" borderId="92" xfId="0" applyFont="1" applyFill="1" applyBorder="1" applyAlignment="1">
      <alignment horizontal="center" vertical="top" wrapText="1"/>
    </xf>
    <xf numFmtId="0" fontId="10" fillId="6" borderId="91" xfId="0" applyFont="1" applyFill="1" applyBorder="1" applyAlignment="1">
      <alignment horizontal="center" vertical="center" wrapText="1"/>
    </xf>
    <xf numFmtId="0" fontId="10" fillId="6" borderId="92" xfId="0" applyFont="1" applyFill="1" applyBorder="1" applyAlignment="1">
      <alignment horizontal="center" vertical="center" wrapText="1"/>
    </xf>
    <xf numFmtId="0" fontId="22" fillId="22" borderId="93" xfId="0" applyFont="1" applyFill="1" applyBorder="1" applyAlignment="1">
      <alignment horizontal="center" vertical="center"/>
    </xf>
    <xf numFmtId="0" fontId="22" fillId="22" borderId="94" xfId="0" applyFont="1" applyFill="1" applyBorder="1" applyAlignment="1">
      <alignment horizontal="center" vertical="center"/>
    </xf>
    <xf numFmtId="0" fontId="19" fillId="8" borderId="91" xfId="0" applyFont="1" applyFill="1" applyBorder="1" applyAlignment="1">
      <alignment horizontal="left" vertical="top" wrapText="1"/>
    </xf>
    <xf numFmtId="0" fontId="19" fillId="8" borderId="92" xfId="0" applyFont="1" applyFill="1" applyBorder="1" applyAlignment="1">
      <alignment horizontal="left" vertical="top" wrapText="1"/>
    </xf>
    <xf numFmtId="0" fontId="25" fillId="2" borderId="51" xfId="0" applyFont="1" applyFill="1" applyBorder="1" applyAlignment="1">
      <alignment horizontal="center" vertical="top"/>
    </xf>
    <xf numFmtId="0" fontId="25" fillId="2" borderId="45" xfId="0" applyFont="1" applyFill="1" applyBorder="1" applyAlignment="1">
      <alignment horizontal="center" vertical="top"/>
    </xf>
    <xf numFmtId="0" fontId="25" fillId="2" borderId="52" xfId="0" applyFont="1" applyFill="1" applyBorder="1" applyAlignment="1">
      <alignment horizontal="center" vertical="top"/>
    </xf>
    <xf numFmtId="0" fontId="18" fillId="14" borderId="58" xfId="0" applyFont="1" applyFill="1" applyBorder="1" applyAlignment="1">
      <alignment horizontal="center" vertical="center"/>
    </xf>
    <xf numFmtId="0" fontId="18" fillId="14" borderId="53" xfId="0" applyFont="1" applyFill="1" applyBorder="1" applyAlignment="1">
      <alignment horizontal="center" vertical="center"/>
    </xf>
    <xf numFmtId="0" fontId="23" fillId="14" borderId="59"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3" fillId="7" borderId="59" xfId="0" applyFont="1" applyFill="1" applyBorder="1" applyAlignment="1">
      <alignment horizontal="center" vertical="center" wrapText="1"/>
    </xf>
    <xf numFmtId="0" fontId="11" fillId="9" borderId="59"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60" xfId="0" applyFont="1" applyFill="1" applyBorder="1" applyAlignment="1">
      <alignment horizontal="center" vertical="center"/>
    </xf>
    <xf numFmtId="0" fontId="11" fillId="9" borderId="54" xfId="0" applyFont="1" applyFill="1" applyBorder="1" applyAlignment="1">
      <alignment horizontal="center" vertical="center"/>
    </xf>
    <xf numFmtId="0" fontId="26" fillId="6" borderId="85" xfId="0" applyFont="1" applyFill="1" applyBorder="1" applyAlignment="1">
      <alignment horizontal="center" vertical="top" wrapText="1"/>
    </xf>
    <xf numFmtId="0" fontId="26" fillId="6" borderId="86" xfId="0" applyFont="1" applyFill="1" applyBorder="1" applyAlignment="1">
      <alignment horizontal="center" vertical="top"/>
    </xf>
    <xf numFmtId="0" fontId="26" fillId="6" borderId="87" xfId="0" applyFont="1" applyFill="1" applyBorder="1" applyAlignment="1">
      <alignment horizontal="center" vertical="top"/>
    </xf>
    <xf numFmtId="0" fontId="23" fillId="14" borderId="71" xfId="0" applyFont="1" applyFill="1" applyBorder="1" applyAlignment="1">
      <alignment horizontal="center" vertical="center" wrapText="1"/>
    </xf>
    <xf numFmtId="0" fontId="23" fillId="14" borderId="72" xfId="0" applyFont="1" applyFill="1" applyBorder="1" applyAlignment="1">
      <alignment horizontal="center" vertical="center" wrapText="1"/>
    </xf>
    <xf numFmtId="0" fontId="23" fillId="14" borderId="43" xfId="0" applyFont="1" applyFill="1" applyBorder="1" applyAlignment="1">
      <alignment horizontal="center" vertical="center" wrapText="1"/>
    </xf>
    <xf numFmtId="0" fontId="23" fillId="14" borderId="44" xfId="0" applyFont="1" applyFill="1" applyBorder="1" applyAlignment="1">
      <alignment horizontal="center" vertical="center"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36" xfId="0" applyFont="1" applyBorder="1" applyAlignment="1">
      <alignment horizontal="center" vertical="top" wrapText="1"/>
    </xf>
    <xf numFmtId="0" fontId="13" fillId="0" borderId="28" xfId="0" applyFont="1" applyBorder="1" applyAlignment="1">
      <alignment horizontal="center" vertical="top" wrapText="1"/>
    </xf>
    <xf numFmtId="0" fontId="14" fillId="13" borderId="11" xfId="0" applyFont="1" applyFill="1" applyBorder="1" applyAlignment="1">
      <alignment horizontal="left" vertical="center" wrapText="1"/>
    </xf>
    <xf numFmtId="0" fontId="14" fillId="13" borderId="12" xfId="0" applyFont="1" applyFill="1" applyBorder="1" applyAlignment="1">
      <alignment horizontal="left" vertical="center" wrapText="1"/>
    </xf>
    <xf numFmtId="0" fontId="14" fillId="13" borderId="13" xfId="0" applyFont="1" applyFill="1" applyBorder="1" applyAlignment="1">
      <alignment horizontal="left" vertical="center" wrapText="1"/>
    </xf>
    <xf numFmtId="0" fontId="14" fillId="13" borderId="31" xfId="0" applyFont="1" applyFill="1" applyBorder="1" applyAlignment="1">
      <alignment horizontal="left" vertical="center" wrapText="1"/>
    </xf>
    <xf numFmtId="0" fontId="14" fillId="13" borderId="32" xfId="0" applyFont="1" applyFill="1" applyBorder="1" applyAlignment="1">
      <alignment horizontal="left" vertical="center" wrapText="1"/>
    </xf>
    <xf numFmtId="0" fontId="14" fillId="13" borderId="33" xfId="0" applyFont="1" applyFill="1" applyBorder="1" applyAlignment="1">
      <alignment horizontal="left" vertical="center" wrapText="1"/>
    </xf>
    <xf numFmtId="0" fontId="15" fillId="12" borderId="39" xfId="0" applyFont="1" applyFill="1" applyBorder="1" applyAlignment="1">
      <alignment horizontal="center" vertical="center" wrapText="1"/>
    </xf>
    <xf numFmtId="0" fontId="15" fillId="12" borderId="40" xfId="0" applyFont="1" applyFill="1" applyBorder="1" applyAlignment="1">
      <alignment horizontal="center" vertical="center" wrapText="1"/>
    </xf>
    <xf numFmtId="0" fontId="16" fillId="11" borderId="38" xfId="0" applyFont="1" applyFill="1" applyBorder="1" applyAlignment="1">
      <alignment horizontal="left" vertical="top" wrapText="1"/>
    </xf>
    <xf numFmtId="0" fontId="16" fillId="11" borderId="42" xfId="0" applyFont="1" applyFill="1" applyBorder="1" applyAlignment="1">
      <alignment horizontal="left" vertical="top" wrapText="1"/>
    </xf>
    <xf numFmtId="0" fontId="16" fillId="11" borderId="37" xfId="0" applyFont="1" applyFill="1" applyBorder="1" applyAlignment="1">
      <alignment horizontal="left" vertical="top" wrapText="1"/>
    </xf>
    <xf numFmtId="0" fontId="16" fillId="11" borderId="41" xfId="0" applyFont="1" applyFill="1" applyBorder="1" applyAlignment="1">
      <alignment horizontal="left" vertical="top" wrapText="1"/>
    </xf>
    <xf numFmtId="0" fontId="16" fillId="10" borderId="16" xfId="0" applyFont="1" applyFill="1" applyBorder="1" applyAlignment="1">
      <alignment horizontal="center" vertical="top"/>
    </xf>
    <xf numFmtId="0" fontId="16" fillId="10" borderId="3" xfId="0" applyFont="1" applyFill="1" applyBorder="1" applyAlignment="1">
      <alignment vertical="top" wrapText="1"/>
    </xf>
    <xf numFmtId="0" fontId="27" fillId="17" borderId="4" xfId="0" applyFont="1" applyFill="1" applyBorder="1" applyAlignment="1">
      <alignment horizontal="left"/>
    </xf>
    <xf numFmtId="0" fontId="27" fillId="17" borderId="73" xfId="0" applyFont="1" applyFill="1" applyBorder="1" applyAlignment="1">
      <alignment horizontal="left"/>
    </xf>
    <xf numFmtId="0" fontId="27" fillId="17" borderId="5" xfId="0" applyFont="1" applyFill="1" applyBorder="1" applyAlignment="1">
      <alignment horizontal="left"/>
    </xf>
    <xf numFmtId="0" fontId="27" fillId="17" borderId="4" xfId="0" applyFont="1" applyFill="1" applyBorder="1" applyAlignment="1">
      <alignment horizontal="center"/>
    </xf>
    <xf numFmtId="0" fontId="27" fillId="17" borderId="73" xfId="0" applyFont="1" applyFill="1" applyBorder="1" applyAlignment="1">
      <alignment horizontal="center"/>
    </xf>
    <xf numFmtId="0" fontId="27" fillId="17" borderId="5" xfId="0" applyFont="1" applyFill="1" applyBorder="1" applyAlignment="1">
      <alignment horizontal="center"/>
    </xf>
  </cellXfs>
  <cellStyles count="1">
    <cellStyle name="Normal" xfId="0" builtinId="0"/>
  </cellStyles>
  <dxfs count="20">
    <dxf>
      <fill>
        <patternFill>
          <bgColor theme="9" tint="0.39994506668294322"/>
        </patternFill>
      </fill>
    </dxf>
    <dxf>
      <fill>
        <patternFill>
          <bgColor rgb="FFFFC7CE"/>
        </patternFill>
      </fill>
    </dxf>
    <dxf>
      <font>
        <b/>
        <i val="0"/>
        <color theme="0"/>
      </font>
      <fill>
        <patternFill>
          <bgColor rgb="FFC00000"/>
        </patternFill>
      </fill>
    </dxf>
    <dxf>
      <font>
        <b/>
        <i val="0"/>
        <color theme="0"/>
      </font>
      <fill>
        <patternFill>
          <bgColor rgb="FF00B0F0"/>
        </patternFill>
      </fill>
    </dxf>
    <dxf>
      <font>
        <b/>
        <i val="0"/>
        <color theme="0"/>
      </font>
      <fill>
        <patternFill>
          <bgColor rgb="FF00B050"/>
        </patternFill>
      </fill>
    </dxf>
    <dxf>
      <font>
        <b/>
        <i val="0"/>
        <color theme="0"/>
      </font>
      <fill>
        <patternFill>
          <bgColor rgb="FF92D050"/>
        </patternFill>
      </fill>
    </dxf>
    <dxf>
      <font>
        <b/>
        <i val="0"/>
        <color theme="0"/>
      </font>
      <fill>
        <patternFill>
          <bgColor rgb="FFC00000"/>
        </patternFill>
      </fill>
    </dxf>
    <dxf>
      <font>
        <b/>
        <i val="0"/>
        <color theme="0"/>
      </font>
      <fill>
        <patternFill>
          <bgColor rgb="FFFF6600"/>
        </patternFill>
      </fill>
    </dxf>
    <dxf>
      <font>
        <b/>
        <i val="0"/>
        <color theme="0"/>
      </font>
      <fill>
        <patternFill>
          <bgColor rgb="FF00B050"/>
        </patternFill>
      </fill>
    </dxf>
    <dxf>
      <font>
        <b/>
        <i val="0"/>
        <color theme="0"/>
      </font>
      <fill>
        <patternFill>
          <bgColor rgb="FF92D050"/>
        </patternFill>
      </fill>
    </dxf>
    <dxf>
      <font>
        <b/>
        <i val="0"/>
        <color theme="0"/>
      </font>
      <fill>
        <patternFill>
          <bgColor rgb="FF92D050"/>
        </patternFill>
      </fill>
    </dxf>
    <dxf>
      <font>
        <color theme="0"/>
      </font>
      <fill>
        <patternFill>
          <bgColor rgb="FF00B050"/>
        </patternFill>
      </fill>
    </dxf>
    <dxf>
      <font>
        <b/>
        <i val="0"/>
        <color theme="0"/>
      </font>
      <fill>
        <patternFill>
          <bgColor rgb="FFFF6600"/>
        </patternFill>
      </fill>
    </dxf>
    <dxf>
      <font>
        <b/>
        <i val="0"/>
        <color theme="0"/>
      </font>
      <fill>
        <patternFill>
          <bgColor rgb="FFC00000"/>
        </patternFill>
      </fill>
    </dxf>
    <dxf>
      <fill>
        <patternFill>
          <bgColor theme="9" tint="0.39994506668294322"/>
        </patternFill>
      </fill>
    </dxf>
    <dxf>
      <fill>
        <patternFill>
          <bgColor rgb="FF00B050"/>
        </patternFill>
      </fill>
    </dxf>
    <dxf>
      <fill>
        <patternFill>
          <bgColor rgb="FFFF6600"/>
        </patternFill>
      </fill>
    </dxf>
    <dxf>
      <fill>
        <patternFill>
          <bgColor rgb="FFFF0000"/>
        </patternFill>
      </fill>
    </dxf>
    <dxf>
      <fill>
        <patternFill>
          <bgColor rgb="FF00B0F0"/>
        </patternFill>
      </fill>
    </dxf>
    <dxf>
      <fill>
        <patternFill>
          <bgColor theme="9" tint="0.79998168889431442"/>
        </patternFill>
      </fill>
    </dxf>
  </dxfs>
  <tableStyles count="0" defaultTableStyle="TableStyleMedium2" defaultPivotStyle="PivotStyleLight16"/>
  <colors>
    <mruColors>
      <color rgb="FFCCCC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276226</xdr:colOff>
      <xdr:row>1</xdr:row>
      <xdr:rowOff>123826</xdr:rowOff>
    </xdr:from>
    <xdr:to>
      <xdr:col>6</xdr:col>
      <xdr:colOff>28576</xdr:colOff>
      <xdr:row>6</xdr:row>
      <xdr:rowOff>95251</xdr:rowOff>
    </xdr:to>
    <xdr:pic>
      <xdr:nvPicPr>
        <xdr:cNvPr id="5" name="Picture 4">
          <a:extLst>
            <a:ext uri="{FF2B5EF4-FFF2-40B4-BE49-F238E27FC236}">
              <a16:creationId xmlns:a16="http://schemas.microsoft.com/office/drawing/2014/main" id="{F9A5B932-03F0-4B71-A3EE-EDAB0F232EED}"/>
            </a:ext>
          </a:extLst>
        </xdr:cNvPr>
        <xdr:cNvPicPr>
          <a:picLocks noChangeAspect="1"/>
        </xdr:cNvPicPr>
      </xdr:nvPicPr>
      <xdr:blipFill rotWithShape="1">
        <a:blip xmlns:r="http://schemas.openxmlformats.org/officeDocument/2006/relationships" r:embed="rId1"/>
        <a:srcRect l="5302" t="11414" r="63501" b="11434"/>
        <a:stretch/>
      </xdr:blipFill>
      <xdr:spPr>
        <a:xfrm>
          <a:off x="3657601" y="333376"/>
          <a:ext cx="971550"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2120265</xdr:colOff>
      <xdr:row>1</xdr:row>
      <xdr:rowOff>139065</xdr:rowOff>
    </xdr:from>
    <xdr:to>
      <xdr:col>4</xdr:col>
      <xdr:colOff>304800</xdr:colOff>
      <xdr:row>6</xdr:row>
      <xdr:rowOff>46317</xdr:rowOff>
    </xdr:to>
    <xdr:pic>
      <xdr:nvPicPr>
        <xdr:cNvPr id="3" name="Picture 2">
          <a:extLst>
            <a:ext uri="{FF2B5EF4-FFF2-40B4-BE49-F238E27FC236}">
              <a16:creationId xmlns:a16="http://schemas.microsoft.com/office/drawing/2014/main" id="{143B20FF-4BC4-42E4-8973-6697A1DFEE91}"/>
            </a:ext>
          </a:extLst>
        </xdr:cNvPr>
        <xdr:cNvPicPr>
          <a:picLocks noChangeAspect="1"/>
        </xdr:cNvPicPr>
      </xdr:nvPicPr>
      <xdr:blipFill rotWithShape="1">
        <a:blip xmlns:r="http://schemas.openxmlformats.org/officeDocument/2006/relationships" r:embed="rId1"/>
        <a:srcRect l="5302" t="11414" r="63501" b="11434"/>
        <a:stretch/>
      </xdr:blipFill>
      <xdr:spPr>
        <a:xfrm>
          <a:off x="2796540" y="339090"/>
          <a:ext cx="1413510" cy="1336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408213</xdr:colOff>
      <xdr:row>0</xdr:row>
      <xdr:rowOff>81642</xdr:rowOff>
    </xdr:from>
    <xdr:to>
      <xdr:col>4</xdr:col>
      <xdr:colOff>133893</xdr:colOff>
      <xdr:row>5</xdr:row>
      <xdr:rowOff>231321</xdr:rowOff>
    </xdr:to>
    <xdr:pic>
      <xdr:nvPicPr>
        <xdr:cNvPr id="2" name="Picture 1">
          <a:extLst>
            <a:ext uri="{FF2B5EF4-FFF2-40B4-BE49-F238E27FC236}">
              <a16:creationId xmlns:a16="http://schemas.microsoft.com/office/drawing/2014/main" id="{B7E35458-7870-4882-A3B9-486AB57565A9}"/>
            </a:ext>
          </a:extLst>
        </xdr:cNvPr>
        <xdr:cNvPicPr>
          <a:picLocks noChangeAspect="1"/>
        </xdr:cNvPicPr>
      </xdr:nvPicPr>
      <xdr:blipFill rotWithShape="1">
        <a:blip xmlns:r="http://schemas.openxmlformats.org/officeDocument/2006/relationships" r:embed="rId1"/>
        <a:srcRect l="5302" t="11414" r="63501" b="11434"/>
        <a:stretch/>
      </xdr:blipFill>
      <xdr:spPr>
        <a:xfrm>
          <a:off x="1347106" y="81642"/>
          <a:ext cx="1891393" cy="18913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292245</xdr:colOff>
      <xdr:row>0</xdr:row>
      <xdr:rowOff>54119</xdr:rowOff>
    </xdr:from>
    <xdr:to>
      <xdr:col>2</xdr:col>
      <xdr:colOff>1049915</xdr:colOff>
      <xdr:row>5</xdr:row>
      <xdr:rowOff>184005</xdr:rowOff>
    </xdr:to>
    <xdr:pic>
      <xdr:nvPicPr>
        <xdr:cNvPr id="2" name="Picture 1">
          <a:extLst>
            <a:ext uri="{FF2B5EF4-FFF2-40B4-BE49-F238E27FC236}">
              <a16:creationId xmlns:a16="http://schemas.microsoft.com/office/drawing/2014/main" id="{B20019A3-DEBA-C036-D3B9-5FA5C9AC03B8}"/>
            </a:ext>
          </a:extLst>
        </xdr:cNvPr>
        <xdr:cNvPicPr>
          <a:picLocks noChangeAspect="1"/>
        </xdr:cNvPicPr>
      </xdr:nvPicPr>
      <xdr:blipFill rotWithShape="1">
        <a:blip xmlns:r="http://schemas.openxmlformats.org/officeDocument/2006/relationships" r:embed="rId1"/>
        <a:srcRect l="5302" t="11414" r="63501" b="11434"/>
        <a:stretch/>
      </xdr:blipFill>
      <xdr:spPr>
        <a:xfrm>
          <a:off x="898381" y="54119"/>
          <a:ext cx="1104034" cy="110403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05262-ADA8-48CC-847B-669219F025C7}">
  <dimension ref="A1:M24"/>
  <sheetViews>
    <sheetView tabSelected="1" topLeftCell="A4" workbookViewId="0">
      <selection activeCell="J17" sqref="J17"/>
    </sheetView>
  </sheetViews>
  <sheetFormatPr defaultColWidth="9.08984375" defaultRowHeight="15.5" x14ac:dyDescent="0.35"/>
  <cols>
    <col min="1" max="1" width="9.08984375" style="80"/>
    <col min="2" max="2" width="23.90625" style="82" bestFit="1" customWidth="1"/>
    <col min="3" max="6" width="9.08984375" style="80"/>
    <col min="7" max="7" width="9.08984375" style="80" customWidth="1"/>
    <col min="8" max="16384" width="9.08984375" style="80"/>
  </cols>
  <sheetData>
    <row r="1" spans="1:13" ht="16" thickBot="1" x14ac:dyDescent="0.4">
      <c r="A1" s="115"/>
      <c r="B1" s="86"/>
      <c r="C1" s="115"/>
      <c r="D1" s="115"/>
      <c r="E1" s="115"/>
      <c r="F1" s="115"/>
      <c r="G1" s="115"/>
      <c r="H1" s="115"/>
      <c r="I1" s="115"/>
      <c r="J1" s="115"/>
      <c r="K1" s="115"/>
      <c r="L1" s="115"/>
    </row>
    <row r="2" spans="1:13" x14ac:dyDescent="0.35">
      <c r="A2" s="74"/>
      <c r="B2" s="117"/>
      <c r="C2" s="118"/>
      <c r="D2" s="118"/>
      <c r="E2" s="118"/>
      <c r="F2" s="118"/>
      <c r="G2" s="118"/>
      <c r="H2" s="118"/>
      <c r="I2" s="118"/>
      <c r="J2" s="118"/>
      <c r="K2" s="118"/>
      <c r="L2" s="119"/>
      <c r="M2" s="79"/>
    </row>
    <row r="3" spans="1:13" x14ac:dyDescent="0.35">
      <c r="A3" s="74"/>
      <c r="B3" s="120"/>
      <c r="L3" s="121"/>
      <c r="M3" s="79"/>
    </row>
    <row r="4" spans="1:13" x14ac:dyDescent="0.35">
      <c r="A4" s="74"/>
      <c r="B4" s="120"/>
      <c r="L4" s="121"/>
      <c r="M4" s="79"/>
    </row>
    <row r="5" spans="1:13" x14ac:dyDescent="0.35">
      <c r="A5" s="74"/>
      <c r="B5" s="120"/>
      <c r="L5" s="121"/>
      <c r="M5" s="79"/>
    </row>
    <row r="6" spans="1:13" x14ac:dyDescent="0.35">
      <c r="A6" s="74"/>
      <c r="B6" s="120"/>
      <c r="L6" s="121"/>
      <c r="M6" s="79"/>
    </row>
    <row r="7" spans="1:13" x14ac:dyDescent="0.35">
      <c r="A7" s="74"/>
      <c r="B7" s="120"/>
      <c r="L7" s="121"/>
      <c r="M7" s="79"/>
    </row>
    <row r="8" spans="1:13" x14ac:dyDescent="0.35">
      <c r="A8" s="74"/>
      <c r="B8" s="137" t="s">
        <v>67</v>
      </c>
      <c r="C8" s="138"/>
      <c r="D8" s="138"/>
      <c r="E8" s="138"/>
      <c r="F8" s="138"/>
      <c r="G8" s="138"/>
      <c r="H8" s="138"/>
      <c r="I8" s="138"/>
      <c r="J8" s="138"/>
      <c r="K8" s="139"/>
      <c r="L8" s="121"/>
      <c r="M8" s="79"/>
    </row>
    <row r="9" spans="1:13" x14ac:dyDescent="0.35">
      <c r="A9" s="74"/>
      <c r="B9" s="140"/>
      <c r="C9" s="141"/>
      <c r="D9" s="141"/>
      <c r="E9" s="141"/>
      <c r="F9" s="141"/>
      <c r="G9" s="141"/>
      <c r="H9" s="141"/>
      <c r="I9" s="141"/>
      <c r="J9" s="141"/>
      <c r="K9" s="142"/>
      <c r="L9" s="121"/>
      <c r="M9" s="79"/>
    </row>
    <row r="10" spans="1:13" x14ac:dyDescent="0.35">
      <c r="A10" s="74"/>
      <c r="B10" s="120"/>
      <c r="L10" s="121"/>
      <c r="M10" s="79"/>
    </row>
    <row r="11" spans="1:13" x14ac:dyDescent="0.35">
      <c r="A11" s="74"/>
      <c r="B11" s="122" t="s">
        <v>85</v>
      </c>
      <c r="C11" s="113" t="s">
        <v>86</v>
      </c>
      <c r="D11" s="143">
        <f ca="1">TODAY()</f>
        <v>46085</v>
      </c>
      <c r="E11" s="143"/>
      <c r="F11" s="143"/>
      <c r="G11" s="143"/>
      <c r="L11" s="121"/>
      <c r="M11" s="79"/>
    </row>
    <row r="12" spans="1:13" x14ac:dyDescent="0.35">
      <c r="A12" s="74"/>
      <c r="B12" s="122" t="s">
        <v>175</v>
      </c>
      <c r="C12" s="113" t="s">
        <v>86</v>
      </c>
      <c r="D12" s="136"/>
      <c r="E12" s="136"/>
      <c r="F12" s="136"/>
      <c r="G12" s="136"/>
      <c r="L12" s="121"/>
      <c r="M12" s="79"/>
    </row>
    <row r="13" spans="1:13" x14ac:dyDescent="0.35">
      <c r="A13" s="74"/>
      <c r="B13" s="122" t="s">
        <v>176</v>
      </c>
      <c r="C13" s="113" t="s">
        <v>86</v>
      </c>
      <c r="D13" s="217"/>
      <c r="E13" s="218"/>
      <c r="F13" s="218"/>
      <c r="G13" s="219"/>
      <c r="L13" s="121"/>
      <c r="M13" s="79"/>
    </row>
    <row r="14" spans="1:13" x14ac:dyDescent="0.35">
      <c r="A14" s="74"/>
      <c r="B14" s="122" t="s">
        <v>91</v>
      </c>
      <c r="C14" s="113" t="s">
        <v>86</v>
      </c>
      <c r="D14" s="136" t="s">
        <v>178</v>
      </c>
      <c r="E14" s="136"/>
      <c r="F14" s="136"/>
      <c r="G14" s="136"/>
      <c r="L14" s="121"/>
      <c r="M14" s="79"/>
    </row>
    <row r="15" spans="1:13" x14ac:dyDescent="0.35">
      <c r="A15" s="74"/>
      <c r="B15" s="122" t="s">
        <v>92</v>
      </c>
      <c r="C15" s="113" t="s">
        <v>86</v>
      </c>
      <c r="D15" s="136" t="s">
        <v>177</v>
      </c>
      <c r="E15" s="136"/>
      <c r="F15" s="136"/>
      <c r="G15" s="136"/>
      <c r="L15" s="121"/>
      <c r="M15" s="79"/>
    </row>
    <row r="16" spans="1:13" x14ac:dyDescent="0.35">
      <c r="A16" s="74"/>
      <c r="B16" s="122" t="s">
        <v>173</v>
      </c>
      <c r="C16" s="113" t="s">
        <v>86</v>
      </c>
      <c r="D16" s="214" t="s">
        <v>174</v>
      </c>
      <c r="E16" s="215"/>
      <c r="F16" s="215"/>
      <c r="G16" s="216"/>
      <c r="L16" s="121"/>
      <c r="M16" s="79"/>
    </row>
    <row r="17" spans="1:13" ht="31" x14ac:dyDescent="0.35">
      <c r="A17" s="74"/>
      <c r="B17" s="122" t="s">
        <v>172</v>
      </c>
      <c r="C17" s="113" t="s">
        <v>86</v>
      </c>
      <c r="D17" s="133"/>
      <c r="E17" s="134"/>
      <c r="F17" s="134"/>
      <c r="G17" s="135"/>
      <c r="L17" s="121"/>
      <c r="M17" s="79"/>
    </row>
    <row r="18" spans="1:13" x14ac:dyDescent="0.35">
      <c r="A18" s="74"/>
      <c r="B18" s="122"/>
      <c r="C18" s="113"/>
      <c r="D18" s="113"/>
      <c r="E18" s="113"/>
      <c r="F18" s="113"/>
      <c r="G18" s="113"/>
      <c r="L18" s="121"/>
      <c r="M18" s="79"/>
    </row>
    <row r="19" spans="1:13" x14ac:dyDescent="0.35">
      <c r="A19" s="74"/>
      <c r="B19" s="122"/>
      <c r="C19" s="113"/>
      <c r="D19" s="113"/>
      <c r="E19" s="113"/>
      <c r="F19" s="113"/>
      <c r="G19" s="113"/>
      <c r="L19" s="121"/>
      <c r="M19" s="79"/>
    </row>
    <row r="20" spans="1:13" x14ac:dyDescent="0.35">
      <c r="A20" s="74"/>
      <c r="B20" s="122"/>
      <c r="C20" s="113"/>
      <c r="D20" s="113"/>
      <c r="E20" s="113"/>
      <c r="F20" s="113"/>
      <c r="G20" s="113"/>
      <c r="L20" s="121"/>
      <c r="M20" s="79"/>
    </row>
    <row r="21" spans="1:13" x14ac:dyDescent="0.35">
      <c r="A21" s="74"/>
      <c r="B21" s="122"/>
      <c r="C21" s="113"/>
      <c r="D21" s="114" t="s">
        <v>95</v>
      </c>
      <c r="E21" s="113" t="s">
        <v>87</v>
      </c>
      <c r="F21" s="113"/>
      <c r="G21" s="113"/>
      <c r="L21" s="121"/>
      <c r="M21" s="79"/>
    </row>
    <row r="22" spans="1:13" x14ac:dyDescent="0.35">
      <c r="A22" s="74"/>
      <c r="B22" s="120"/>
      <c r="L22" s="121"/>
      <c r="M22" s="79"/>
    </row>
    <row r="23" spans="1:13" x14ac:dyDescent="0.35">
      <c r="A23" s="116"/>
      <c r="B23" s="120" t="s">
        <v>88</v>
      </c>
      <c r="J23" s="80" t="s">
        <v>89</v>
      </c>
      <c r="L23" s="84"/>
      <c r="M23" s="79"/>
    </row>
    <row r="24" spans="1:13" ht="16" thickBot="1" x14ac:dyDescent="0.4">
      <c r="A24" s="74"/>
      <c r="B24" s="123"/>
      <c r="C24" s="124"/>
      <c r="D24" s="124"/>
      <c r="E24" s="124"/>
      <c r="F24" s="124"/>
      <c r="G24" s="124"/>
      <c r="H24" s="124"/>
      <c r="I24" s="124"/>
      <c r="J24" s="124"/>
      <c r="K24" s="124"/>
      <c r="L24" s="125"/>
      <c r="M24" s="79"/>
    </row>
  </sheetData>
  <mergeCells count="7">
    <mergeCell ref="D17:G17"/>
    <mergeCell ref="D14:G14"/>
    <mergeCell ref="B8:K9"/>
    <mergeCell ref="D15:G15"/>
    <mergeCell ref="D11:G11"/>
    <mergeCell ref="D12:G12"/>
    <mergeCell ref="D13:G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D250A-49CA-4AF4-B281-8F5555BC9F61}">
  <dimension ref="A1:F19"/>
  <sheetViews>
    <sheetView topLeftCell="A9" workbookViewId="0">
      <selection activeCell="E17" sqref="E17"/>
    </sheetView>
  </sheetViews>
  <sheetFormatPr defaultColWidth="12.453125" defaultRowHeight="15.5" x14ac:dyDescent="0.35"/>
  <cols>
    <col min="1" max="1" width="4.36328125" style="80" customWidth="1"/>
    <col min="2" max="2" width="5.453125" style="80" bestFit="1" customWidth="1"/>
    <col min="3" max="3" width="47.08984375" style="82" customWidth="1"/>
    <col min="4" max="4" width="15.6328125" style="97" hidden="1" customWidth="1"/>
    <col min="5" max="5" width="41.453125" style="80" customWidth="1"/>
    <col min="6" max="16384" width="12.453125" style="80"/>
  </cols>
  <sheetData>
    <row r="1" spans="1:6" x14ac:dyDescent="0.35">
      <c r="A1" s="74"/>
      <c r="B1" s="75"/>
      <c r="C1" s="76"/>
      <c r="D1" s="77"/>
      <c r="E1" s="78"/>
      <c r="F1" s="79"/>
    </row>
    <row r="2" spans="1:6" ht="23" customHeight="1" x14ac:dyDescent="0.35">
      <c r="A2" s="74"/>
      <c r="B2" s="81"/>
      <c r="D2" s="83"/>
      <c r="E2" s="84"/>
      <c r="F2" s="79"/>
    </row>
    <row r="3" spans="1:6" ht="23" customHeight="1" x14ac:dyDescent="0.35">
      <c r="A3" s="74"/>
      <c r="B3" s="81"/>
      <c r="D3" s="83"/>
      <c r="E3" s="84"/>
      <c r="F3" s="79"/>
    </row>
    <row r="4" spans="1:6" ht="23" customHeight="1" x14ac:dyDescent="0.35">
      <c r="A4" s="74"/>
      <c r="B4" s="81"/>
      <c r="D4" s="83"/>
      <c r="E4" s="84"/>
      <c r="F4" s="79"/>
    </row>
    <row r="5" spans="1:6" ht="23" customHeight="1" x14ac:dyDescent="0.35">
      <c r="A5" s="74"/>
      <c r="B5" s="81"/>
      <c r="D5" s="83"/>
      <c r="E5" s="84"/>
      <c r="F5" s="79"/>
    </row>
    <row r="6" spans="1:6" ht="23" customHeight="1" x14ac:dyDescent="0.35">
      <c r="A6" s="74"/>
      <c r="B6" s="81"/>
      <c r="D6" s="83"/>
      <c r="E6" s="84"/>
      <c r="F6" s="79"/>
    </row>
    <row r="7" spans="1:6" x14ac:dyDescent="0.35">
      <c r="A7" s="74"/>
      <c r="B7" s="85"/>
      <c r="C7" s="86"/>
      <c r="D7" s="87"/>
      <c r="E7" s="88"/>
      <c r="F7" s="79"/>
    </row>
    <row r="8" spans="1:6" ht="48" customHeight="1" x14ac:dyDescent="0.35">
      <c r="A8" s="74"/>
      <c r="B8" s="148" t="s">
        <v>90</v>
      </c>
      <c r="C8" s="149"/>
      <c r="D8" s="149"/>
      <c r="E8" s="150"/>
      <c r="F8" s="79"/>
    </row>
    <row r="9" spans="1:6" ht="15.75" customHeight="1" x14ac:dyDescent="0.35">
      <c r="A9" s="74"/>
      <c r="B9" s="151" t="s">
        <v>93</v>
      </c>
      <c r="C9" s="152"/>
      <c r="D9" s="152"/>
      <c r="E9" s="153"/>
      <c r="F9" s="79"/>
    </row>
    <row r="10" spans="1:6" ht="74.75" customHeight="1" x14ac:dyDescent="0.35">
      <c r="A10" s="74"/>
      <c r="B10" s="154"/>
      <c r="C10" s="155"/>
      <c r="D10" s="155"/>
      <c r="E10" s="156"/>
      <c r="F10" s="79"/>
    </row>
    <row r="11" spans="1:6" ht="46.5" x14ac:dyDescent="0.35">
      <c r="A11" s="74"/>
      <c r="B11" s="89" t="s">
        <v>66</v>
      </c>
      <c r="C11" s="90" t="s">
        <v>1</v>
      </c>
      <c r="D11" s="91" t="s">
        <v>71</v>
      </c>
      <c r="E11" s="92" t="s">
        <v>70</v>
      </c>
      <c r="F11" s="79"/>
    </row>
    <row r="12" spans="1:6" x14ac:dyDescent="0.35">
      <c r="A12" s="74"/>
      <c r="B12" s="104">
        <v>1</v>
      </c>
      <c r="C12" s="103" t="s">
        <v>6</v>
      </c>
      <c r="D12" s="93">
        <f>'Pengukuran Vitalitas SE'!N10</f>
        <v>3</v>
      </c>
      <c r="E12" s="94" t="str">
        <f>'Pengukuran Vitalitas SE'!O10</f>
        <v>Signifikan</v>
      </c>
      <c r="F12" s="79"/>
    </row>
    <row r="13" spans="1:6" ht="31" x14ac:dyDescent="0.35">
      <c r="A13" s="74"/>
      <c r="B13" s="104">
        <v>2</v>
      </c>
      <c r="C13" s="103" t="s">
        <v>7</v>
      </c>
      <c r="D13" s="93">
        <f>'Pengukuran Vitalitas SE'!N11</f>
        <v>4</v>
      </c>
      <c r="E13" s="94" t="str">
        <f>'Pengukuran Vitalitas SE'!O11</f>
        <v>Serius</v>
      </c>
      <c r="F13" s="79"/>
    </row>
    <row r="14" spans="1:6" x14ac:dyDescent="0.35">
      <c r="A14" s="74"/>
      <c r="B14" s="104">
        <v>3</v>
      </c>
      <c r="C14" s="103" t="s">
        <v>8</v>
      </c>
      <c r="D14" s="93">
        <f>'Pengukuran Vitalitas SE'!N12</f>
        <v>4</v>
      </c>
      <c r="E14" s="94" t="str">
        <f>'Pengukuran Vitalitas SE'!O12</f>
        <v>Serius</v>
      </c>
      <c r="F14" s="79"/>
    </row>
    <row r="15" spans="1:6" x14ac:dyDescent="0.35">
      <c r="A15" s="74"/>
      <c r="B15" s="104">
        <v>4</v>
      </c>
      <c r="C15" s="103" t="s">
        <v>63</v>
      </c>
      <c r="D15" s="93">
        <f>'Pengukuran Vitalitas SE'!N13</f>
        <v>3</v>
      </c>
      <c r="E15" s="94" t="str">
        <f>'Pengukuran Vitalitas SE'!O13</f>
        <v>Signifikan</v>
      </c>
      <c r="F15" s="79"/>
    </row>
    <row r="16" spans="1:6" ht="49.5" customHeight="1" x14ac:dyDescent="0.35">
      <c r="A16" s="74"/>
      <c r="B16" s="104">
        <v>5</v>
      </c>
      <c r="C16" s="103" t="s">
        <v>94</v>
      </c>
      <c r="D16" s="93">
        <f>'Pengukuran Vitalitas SE'!N14</f>
        <v>2</v>
      </c>
      <c r="E16" s="94" t="str">
        <f>'Pengukuran Vitalitas SE'!O14</f>
        <v>Terbatas</v>
      </c>
      <c r="F16" s="79"/>
    </row>
    <row r="17" spans="1:6" ht="35.25" customHeight="1" x14ac:dyDescent="0.35">
      <c r="A17" s="74"/>
      <c r="B17" s="157" t="s">
        <v>72</v>
      </c>
      <c r="C17" s="158"/>
      <c r="D17" s="95">
        <f>MAX(D12:D16)</f>
        <v>4</v>
      </c>
      <c r="E17" s="94" t="str">
        <f>IF(COUNTIF(E12:E16,"Signifikan")&gt;=3,"Serius",IF(D17=1,"Minor",IF(D17=2,"Terbatas",IF(D17=3,"Signifikan",IF(D17=4,"Serius",)))))</f>
        <v>Serius</v>
      </c>
      <c r="F17" s="79"/>
    </row>
    <row r="18" spans="1:6" ht="16" thickBot="1" x14ac:dyDescent="0.4">
      <c r="A18" s="74"/>
      <c r="B18" s="144" t="s">
        <v>69</v>
      </c>
      <c r="C18" s="145"/>
      <c r="D18" s="146" t="str">
        <f>IF(E17="Serius","IIV","NON-IIV")</f>
        <v>IIV</v>
      </c>
      <c r="E18" s="147"/>
      <c r="F18" s="79"/>
    </row>
    <row r="19" spans="1:6" x14ac:dyDescent="0.35">
      <c r="B19" s="96"/>
      <c r="C19" s="72"/>
      <c r="D19" s="73"/>
      <c r="E19" s="96"/>
    </row>
  </sheetData>
  <mergeCells count="5">
    <mergeCell ref="B18:C18"/>
    <mergeCell ref="D18:E18"/>
    <mergeCell ref="B8:E8"/>
    <mergeCell ref="B9:E10"/>
    <mergeCell ref="B17:C17"/>
  </mergeCells>
  <conditionalFormatting sqref="D18:E18">
    <cfRule type="containsText" dxfId="19" priority="1" operator="containsText" text="Non-IIV">
      <formula>NOT(ISERROR(SEARCH("Non-IIV",D18)))</formula>
    </cfRule>
    <cfRule type="containsText" dxfId="18" priority="2" operator="containsText" text="IIV">
      <formula>NOT(ISERROR(SEARCH("IIV",D18)))</formula>
    </cfRule>
  </conditionalFormatting>
  <conditionalFormatting sqref="E12:E17">
    <cfRule type="containsText" dxfId="17" priority="3" operator="containsText" text="Serius">
      <formula>NOT(ISERROR(SEARCH("Serius",E12)))</formula>
    </cfRule>
    <cfRule type="containsText" dxfId="16" priority="4" operator="containsText" text="Signifikan">
      <formula>NOT(ISERROR(SEARCH("Signifikan",E12)))</formula>
    </cfRule>
    <cfRule type="containsText" dxfId="15" priority="5" operator="containsText" text="Terbatas">
      <formula>NOT(ISERROR(SEARCH("Terbatas",E12)))</formula>
    </cfRule>
    <cfRule type="containsText" dxfId="14" priority="6" operator="containsText" text="Minor">
      <formula>NOT(ISERROR(SEARCH("Minor",E12)))</formula>
    </cfRule>
  </conditionalFormatting>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E5A86-5AE1-47E2-937E-D23069330601}">
  <dimension ref="A1:Q30"/>
  <sheetViews>
    <sheetView zoomScale="70" zoomScaleNormal="70" workbookViewId="0">
      <selection activeCell="Q12" sqref="Q12"/>
    </sheetView>
  </sheetViews>
  <sheetFormatPr defaultColWidth="8.6328125" defaultRowHeight="23.5" x14ac:dyDescent="0.35"/>
  <cols>
    <col min="1" max="1" width="8.6328125" style="21"/>
    <col min="2" max="2" width="5.36328125" style="22" bestFit="1" customWidth="1"/>
    <col min="3" max="3" width="25.08984375" style="23" customWidth="1"/>
    <col min="4" max="4" width="7.453125" style="23" customWidth="1"/>
    <col min="5" max="5" width="32.08984375" style="21" customWidth="1"/>
    <col min="6" max="6" width="50.6328125" style="21" customWidth="1"/>
    <col min="7" max="7" width="40.6328125" style="21" bestFit="1" customWidth="1"/>
    <col min="8" max="8" width="34" style="21" customWidth="1"/>
    <col min="9" max="9" width="36.6328125" style="21" customWidth="1"/>
    <col min="10" max="10" width="41.453125" style="24" customWidth="1"/>
    <col min="11" max="11" width="10" style="25" customWidth="1"/>
    <col min="12" max="12" width="7.08984375" style="26" hidden="1" customWidth="1"/>
    <col min="13" max="13" width="28.453125" style="27" hidden="1" customWidth="1"/>
    <col min="14" max="14" width="22.453125" style="27" hidden="1" customWidth="1"/>
    <col min="15" max="15" width="18.36328125" style="22" hidden="1" customWidth="1"/>
    <col min="16" max="16" width="28.08984375" style="21" hidden="1" customWidth="1"/>
    <col min="17" max="17" width="39.453125" style="21" customWidth="1"/>
    <col min="18" max="16384" width="8.6328125" style="21"/>
  </cols>
  <sheetData>
    <row r="1" spans="1:17" x14ac:dyDescent="0.35">
      <c r="A1" s="31"/>
      <c r="B1" s="45"/>
      <c r="C1" s="46"/>
      <c r="D1" s="46"/>
      <c r="E1" s="47"/>
      <c r="F1" s="47"/>
      <c r="G1" s="47"/>
      <c r="H1" s="47"/>
      <c r="I1" s="47"/>
      <c r="J1" s="48"/>
      <c r="K1" s="49"/>
      <c r="L1" s="32"/>
    </row>
    <row r="2" spans="1:17" x14ac:dyDescent="0.35">
      <c r="A2" s="31"/>
      <c r="B2" s="50"/>
      <c r="K2" s="51"/>
      <c r="L2" s="32"/>
    </row>
    <row r="3" spans="1:17" x14ac:dyDescent="0.35">
      <c r="A3" s="31"/>
      <c r="B3" s="50"/>
      <c r="K3" s="51"/>
      <c r="L3" s="32"/>
    </row>
    <row r="4" spans="1:17" x14ac:dyDescent="0.35">
      <c r="A4" s="31"/>
      <c r="B4" s="50"/>
      <c r="K4" s="51"/>
      <c r="L4" s="32"/>
    </row>
    <row r="5" spans="1:17" ht="42.75" customHeight="1" x14ac:dyDescent="0.35">
      <c r="A5" s="31"/>
      <c r="B5" s="177" t="s">
        <v>73</v>
      </c>
      <c r="C5" s="178"/>
      <c r="D5" s="178"/>
      <c r="E5" s="178"/>
      <c r="F5" s="178"/>
      <c r="G5" s="178"/>
      <c r="H5" s="178"/>
      <c r="I5" s="178"/>
      <c r="J5" s="178"/>
      <c r="K5" s="179"/>
      <c r="L5" s="32"/>
    </row>
    <row r="6" spans="1:17" ht="24" thickBot="1" x14ac:dyDescent="0.4">
      <c r="A6" s="31"/>
      <c r="B6" s="126"/>
      <c r="C6" s="127"/>
      <c r="D6" s="127"/>
      <c r="E6" s="128"/>
      <c r="F6" s="128"/>
      <c r="G6" s="128"/>
      <c r="H6" s="128"/>
      <c r="I6" s="128"/>
      <c r="J6" s="129"/>
      <c r="K6" s="130"/>
      <c r="L6" s="32"/>
    </row>
    <row r="7" spans="1:17" ht="66.75" customHeight="1" thickBot="1" x14ac:dyDescent="0.4">
      <c r="A7" s="31"/>
      <c r="B7" s="189" t="s">
        <v>74</v>
      </c>
      <c r="C7" s="190"/>
      <c r="D7" s="190"/>
      <c r="E7" s="190"/>
      <c r="F7" s="190"/>
      <c r="G7" s="190"/>
      <c r="H7" s="190"/>
      <c r="I7" s="190"/>
      <c r="J7" s="190"/>
      <c r="K7" s="191"/>
      <c r="L7" s="32"/>
    </row>
    <row r="8" spans="1:17" ht="17.5" x14ac:dyDescent="0.35">
      <c r="A8" s="31"/>
      <c r="B8" s="180" t="s">
        <v>0</v>
      </c>
      <c r="C8" s="182" t="s">
        <v>1</v>
      </c>
      <c r="D8" s="192" t="s">
        <v>2</v>
      </c>
      <c r="E8" s="193"/>
      <c r="F8" s="184" t="s">
        <v>46</v>
      </c>
      <c r="G8" s="184"/>
      <c r="H8" s="184"/>
      <c r="I8" s="184"/>
      <c r="J8" s="185" t="s">
        <v>13</v>
      </c>
      <c r="K8" s="187" t="s">
        <v>12</v>
      </c>
      <c r="L8" s="33"/>
      <c r="M8" s="159" t="s">
        <v>68</v>
      </c>
      <c r="N8" s="159"/>
      <c r="O8" s="159"/>
      <c r="P8" s="28"/>
      <c r="Q8" s="28"/>
    </row>
    <row r="9" spans="1:17" ht="68" customHeight="1" x14ac:dyDescent="0.35">
      <c r="A9" s="31"/>
      <c r="B9" s="181"/>
      <c r="C9" s="183"/>
      <c r="D9" s="194"/>
      <c r="E9" s="195"/>
      <c r="F9" s="40" t="s">
        <v>47</v>
      </c>
      <c r="G9" s="41" t="s">
        <v>48</v>
      </c>
      <c r="H9" s="42" t="s">
        <v>49</v>
      </c>
      <c r="I9" s="43" t="s">
        <v>3</v>
      </c>
      <c r="J9" s="186"/>
      <c r="K9" s="188"/>
      <c r="L9" s="61"/>
      <c r="M9" s="1" t="s">
        <v>4</v>
      </c>
      <c r="N9" s="1" t="s">
        <v>71</v>
      </c>
      <c r="O9" s="70" t="s">
        <v>5</v>
      </c>
      <c r="P9" s="63"/>
      <c r="Q9" s="59"/>
    </row>
    <row r="10" spans="1:17" ht="112" x14ac:dyDescent="0.35">
      <c r="A10" s="31"/>
      <c r="B10" s="164">
        <v>1</v>
      </c>
      <c r="C10" s="166" t="s">
        <v>6</v>
      </c>
      <c r="D10" s="60">
        <v>1</v>
      </c>
      <c r="E10" s="52" t="s">
        <v>50</v>
      </c>
      <c r="F10" s="52" t="s">
        <v>96</v>
      </c>
      <c r="G10" s="52" t="s">
        <v>51</v>
      </c>
      <c r="H10" s="52" t="s">
        <v>52</v>
      </c>
      <c r="I10" s="52" t="s">
        <v>126</v>
      </c>
      <c r="J10" s="44" t="s">
        <v>47</v>
      </c>
      <c r="K10" s="131">
        <f>IF(J10="Minor",1,IF(J10="Terbatas",2,IF(J10="Signifikan",3,IF(J10="Serius",4))))</f>
        <v>1</v>
      </c>
      <c r="L10" s="62"/>
      <c r="M10" s="71" t="str">
        <f>'Hasil Penilaian'!C12</f>
        <v>Dampak Operasional</v>
      </c>
      <c r="N10" s="20">
        <f>MAX(K10:K13)</f>
        <v>3</v>
      </c>
      <c r="O10" s="2" t="str">
        <f>IF(N10=1,"Minor",IF(N10=2,"Terbatas",IF(N10=3,"Signifikan",IF(N10=4,"Serius"))))</f>
        <v>Signifikan</v>
      </c>
      <c r="P10" s="64" t="s">
        <v>47</v>
      </c>
      <c r="Q10" s="29"/>
    </row>
    <row r="11" spans="1:17" ht="112" x14ac:dyDescent="0.35">
      <c r="A11" s="31"/>
      <c r="B11" s="164"/>
      <c r="C11" s="166"/>
      <c r="D11" s="60">
        <v>2</v>
      </c>
      <c r="E11" s="52" t="s">
        <v>65</v>
      </c>
      <c r="F11" s="52" t="s">
        <v>97</v>
      </c>
      <c r="G11" s="52" t="s">
        <v>98</v>
      </c>
      <c r="H11" s="52" t="s">
        <v>127</v>
      </c>
      <c r="I11" s="52" t="s">
        <v>128</v>
      </c>
      <c r="J11" s="44" t="s">
        <v>49</v>
      </c>
      <c r="K11" s="131">
        <f t="shared" ref="K11:K29" si="0">IF(J11="Minor",1,IF(J11="Terbatas",2,IF(J11="Signifikan",3,IF(J11="Serius",4))))</f>
        <v>3</v>
      </c>
      <c r="L11" s="62"/>
      <c r="M11" s="71" t="str">
        <f>'Hasil Penilaian'!C13</f>
        <v>Dampak terhadap data dan/atau Informasi</v>
      </c>
      <c r="N11" s="20">
        <f>MAX(K14:K16)</f>
        <v>4</v>
      </c>
      <c r="O11" s="2" t="str">
        <f>IF(N11=1,"Minor",IF(N11=2,"Terbatas",IF(N11=3,"Signifikan",IF(N11=4,"Serius"))))</f>
        <v>Serius</v>
      </c>
      <c r="P11" s="65" t="s">
        <v>48</v>
      </c>
      <c r="Q11" s="30"/>
    </row>
    <row r="12" spans="1:17" ht="96" customHeight="1" x14ac:dyDescent="0.35">
      <c r="A12" s="31"/>
      <c r="B12" s="164"/>
      <c r="C12" s="166"/>
      <c r="D12" s="60">
        <v>3</v>
      </c>
      <c r="E12" s="52" t="s">
        <v>53</v>
      </c>
      <c r="F12" s="52" t="s">
        <v>99</v>
      </c>
      <c r="G12" s="52" t="s">
        <v>54</v>
      </c>
      <c r="H12" s="52" t="s">
        <v>129</v>
      </c>
      <c r="I12" s="52" t="s">
        <v>130</v>
      </c>
      <c r="J12" s="44" t="s">
        <v>48</v>
      </c>
      <c r="K12" s="131">
        <f t="shared" si="0"/>
        <v>2</v>
      </c>
      <c r="L12" s="62"/>
      <c r="M12" s="71" t="str">
        <f>'Hasil Penilaian'!C14</f>
        <v>Dampak Finansial</v>
      </c>
      <c r="N12" s="20">
        <f>MAX(K17:K21)</f>
        <v>4</v>
      </c>
      <c r="O12" s="2" t="str">
        <f>IF(N12=1,"Minor",IF(N12=2,"Terbatas",IF(N12=3,"Signifikan",IF(N12=4,"Serius"))))</f>
        <v>Serius</v>
      </c>
      <c r="P12" s="66" t="s">
        <v>49</v>
      </c>
      <c r="Q12" s="28"/>
    </row>
    <row r="13" spans="1:17" ht="112" x14ac:dyDescent="0.35">
      <c r="A13" s="31"/>
      <c r="B13" s="164"/>
      <c r="C13" s="166"/>
      <c r="D13" s="60">
        <v>4</v>
      </c>
      <c r="E13" s="52" t="s">
        <v>9</v>
      </c>
      <c r="F13" s="52" t="s">
        <v>100</v>
      </c>
      <c r="G13" s="52" t="s">
        <v>101</v>
      </c>
      <c r="H13" s="52" t="s">
        <v>131</v>
      </c>
      <c r="I13" s="52" t="s">
        <v>132</v>
      </c>
      <c r="J13" s="44" t="s">
        <v>49</v>
      </c>
      <c r="K13" s="131">
        <f t="shared" si="0"/>
        <v>3</v>
      </c>
      <c r="L13" s="62"/>
      <c r="M13" s="71" t="str">
        <f>'Hasil Penilaian'!C15</f>
        <v>Dampak Umum</v>
      </c>
      <c r="N13" s="20">
        <f>MAX(K22:K27)</f>
        <v>3</v>
      </c>
      <c r="O13" s="2" t="str">
        <f t="shared" ref="O13:O14" si="1">IF(N13=1,"Minor",IF(N13=2,"Terbatas",IF(N13=3,"Signifikan",IF(N13=4,"Serius"))))</f>
        <v>Signifikan</v>
      </c>
      <c r="P13" s="67" t="s">
        <v>3</v>
      </c>
      <c r="Q13" s="28"/>
    </row>
    <row r="14" spans="1:17" ht="156" customHeight="1" x14ac:dyDescent="0.35">
      <c r="A14" s="31"/>
      <c r="B14" s="164">
        <v>2</v>
      </c>
      <c r="C14" s="167" t="s">
        <v>7</v>
      </c>
      <c r="D14" s="98">
        <v>5</v>
      </c>
      <c r="E14" s="53" t="s">
        <v>10</v>
      </c>
      <c r="F14" s="53" t="s">
        <v>102</v>
      </c>
      <c r="G14" s="53" t="s">
        <v>103</v>
      </c>
      <c r="H14" s="53" t="s">
        <v>133</v>
      </c>
      <c r="I14" s="53" t="s">
        <v>134</v>
      </c>
      <c r="J14" s="44" t="s">
        <v>3</v>
      </c>
      <c r="K14" s="131">
        <f t="shared" si="0"/>
        <v>4</v>
      </c>
      <c r="L14" s="62"/>
      <c r="M14" s="71" t="str">
        <f>'Hasil Penilaian'!C16</f>
        <v>Dampak saling ketergantungan (interdependency)</v>
      </c>
      <c r="N14" s="20">
        <f>MAX(K28:K29)</f>
        <v>2</v>
      </c>
      <c r="O14" s="2" t="str">
        <f t="shared" si="1"/>
        <v>Terbatas</v>
      </c>
      <c r="P14" s="63"/>
      <c r="Q14" s="28"/>
    </row>
    <row r="15" spans="1:17" ht="138.75" customHeight="1" x14ac:dyDescent="0.35">
      <c r="A15" s="31"/>
      <c r="B15" s="164"/>
      <c r="C15" s="167"/>
      <c r="D15" s="98">
        <v>6</v>
      </c>
      <c r="E15" s="53" t="s">
        <v>14</v>
      </c>
      <c r="F15" s="53" t="s">
        <v>104</v>
      </c>
      <c r="G15" s="53" t="s">
        <v>105</v>
      </c>
      <c r="H15" s="53" t="s">
        <v>135</v>
      </c>
      <c r="I15" s="53" t="s">
        <v>136</v>
      </c>
      <c r="J15" s="44" t="s">
        <v>3</v>
      </c>
      <c r="K15" s="131">
        <f t="shared" si="0"/>
        <v>4</v>
      </c>
      <c r="L15" s="34"/>
      <c r="M15" s="68"/>
      <c r="N15" s="69"/>
      <c r="O15" s="35"/>
    </row>
    <row r="16" spans="1:17" ht="112" x14ac:dyDescent="0.35">
      <c r="A16" s="31"/>
      <c r="B16" s="164"/>
      <c r="C16" s="167"/>
      <c r="D16" s="98">
        <v>7</v>
      </c>
      <c r="E16" s="53" t="s">
        <v>15</v>
      </c>
      <c r="F16" s="53" t="s">
        <v>106</v>
      </c>
      <c r="G16" s="53" t="s">
        <v>107</v>
      </c>
      <c r="H16" s="53" t="s">
        <v>137</v>
      </c>
      <c r="I16" s="53" t="s">
        <v>138</v>
      </c>
      <c r="J16" s="44" t="s">
        <v>3</v>
      </c>
      <c r="K16" s="131">
        <f t="shared" si="0"/>
        <v>4</v>
      </c>
      <c r="L16" s="34"/>
    </row>
    <row r="17" spans="1:12" ht="99" customHeight="1" x14ac:dyDescent="0.35">
      <c r="A17" s="31"/>
      <c r="B17" s="164">
        <v>3</v>
      </c>
      <c r="C17" s="168" t="s">
        <v>8</v>
      </c>
      <c r="D17" s="99">
        <v>8</v>
      </c>
      <c r="E17" s="54" t="s">
        <v>55</v>
      </c>
      <c r="F17" s="54" t="s">
        <v>56</v>
      </c>
      <c r="G17" s="54" t="s">
        <v>57</v>
      </c>
      <c r="H17" s="54" t="s">
        <v>58</v>
      </c>
      <c r="I17" s="54" t="s">
        <v>59</v>
      </c>
      <c r="J17" s="44" t="s">
        <v>48</v>
      </c>
      <c r="K17" s="131">
        <f t="shared" si="0"/>
        <v>2</v>
      </c>
      <c r="L17" s="34"/>
    </row>
    <row r="18" spans="1:12" ht="87.5" customHeight="1" x14ac:dyDescent="0.35">
      <c r="A18" s="31"/>
      <c r="B18" s="164"/>
      <c r="C18" s="168"/>
      <c r="D18" s="99">
        <v>9</v>
      </c>
      <c r="E18" s="54" t="s">
        <v>60</v>
      </c>
      <c r="F18" s="54" t="s">
        <v>108</v>
      </c>
      <c r="G18" s="54" t="s">
        <v>109</v>
      </c>
      <c r="H18" s="54" t="s">
        <v>139</v>
      </c>
      <c r="I18" s="54" t="s">
        <v>140</v>
      </c>
      <c r="J18" s="44" t="s">
        <v>47</v>
      </c>
      <c r="K18" s="131">
        <f t="shared" si="0"/>
        <v>1</v>
      </c>
      <c r="L18" s="34"/>
    </row>
    <row r="19" spans="1:12" ht="81.5" customHeight="1" x14ac:dyDescent="0.35">
      <c r="A19" s="31"/>
      <c r="B19" s="164"/>
      <c r="C19" s="168"/>
      <c r="D19" s="99">
        <v>10</v>
      </c>
      <c r="E19" s="54" t="s">
        <v>11</v>
      </c>
      <c r="F19" s="54" t="s">
        <v>110</v>
      </c>
      <c r="G19" s="54" t="s">
        <v>111</v>
      </c>
      <c r="H19" s="54" t="s">
        <v>141</v>
      </c>
      <c r="I19" s="54" t="s">
        <v>142</v>
      </c>
      <c r="J19" s="44" t="s">
        <v>3</v>
      </c>
      <c r="K19" s="131">
        <f t="shared" si="0"/>
        <v>4</v>
      </c>
      <c r="L19" s="34"/>
    </row>
    <row r="20" spans="1:12" ht="92.75" customHeight="1" x14ac:dyDescent="0.35">
      <c r="A20" s="31"/>
      <c r="B20" s="164"/>
      <c r="C20" s="168"/>
      <c r="D20" s="99">
        <v>11</v>
      </c>
      <c r="E20" s="54" t="s">
        <v>61</v>
      </c>
      <c r="F20" s="54" t="s">
        <v>112</v>
      </c>
      <c r="G20" s="54" t="s">
        <v>113</v>
      </c>
      <c r="H20" s="54" t="s">
        <v>143</v>
      </c>
      <c r="I20" s="54" t="s">
        <v>144</v>
      </c>
      <c r="J20" s="44" t="s">
        <v>49</v>
      </c>
      <c r="K20" s="131">
        <f>IF(J20="Minor",1,IF(J20="Terbatas",2,IF(J20="Signifikan",3,IF(J20="Serius",4))))</f>
        <v>3</v>
      </c>
      <c r="L20" s="34"/>
    </row>
    <row r="21" spans="1:12" ht="87" customHeight="1" x14ac:dyDescent="0.35">
      <c r="A21" s="31"/>
      <c r="B21" s="164"/>
      <c r="C21" s="168"/>
      <c r="D21" s="99">
        <v>12</v>
      </c>
      <c r="E21" s="54" t="s">
        <v>62</v>
      </c>
      <c r="F21" s="54" t="s">
        <v>56</v>
      </c>
      <c r="G21" s="54" t="s">
        <v>57</v>
      </c>
      <c r="H21" s="54" t="s">
        <v>58</v>
      </c>
      <c r="I21" s="54" t="s">
        <v>59</v>
      </c>
      <c r="J21" s="44" t="s">
        <v>3</v>
      </c>
      <c r="K21" s="131">
        <f t="shared" si="0"/>
        <v>4</v>
      </c>
      <c r="L21" s="34"/>
    </row>
    <row r="22" spans="1:12" ht="148.25" customHeight="1" x14ac:dyDescent="0.35">
      <c r="A22" s="31"/>
      <c r="B22" s="164">
        <v>4</v>
      </c>
      <c r="C22" s="165" t="s">
        <v>63</v>
      </c>
      <c r="D22" s="100">
        <v>13</v>
      </c>
      <c r="E22" s="55" t="s">
        <v>114</v>
      </c>
      <c r="F22" s="55" t="s">
        <v>115</v>
      </c>
      <c r="G22" s="55" t="s">
        <v>116</v>
      </c>
      <c r="H22" s="55" t="s">
        <v>145</v>
      </c>
      <c r="I22" s="55" t="s">
        <v>146</v>
      </c>
      <c r="J22" s="44" t="s">
        <v>49</v>
      </c>
      <c r="K22" s="131">
        <f t="shared" si="0"/>
        <v>3</v>
      </c>
      <c r="L22" s="34"/>
    </row>
    <row r="23" spans="1:12" ht="125.75" customHeight="1" x14ac:dyDescent="0.35">
      <c r="A23" s="31"/>
      <c r="B23" s="164"/>
      <c r="C23" s="165"/>
      <c r="D23" s="169">
        <v>14</v>
      </c>
      <c r="E23" s="175" t="s">
        <v>117</v>
      </c>
      <c r="F23" s="55" t="s">
        <v>147</v>
      </c>
      <c r="G23" s="55" t="s">
        <v>149</v>
      </c>
      <c r="H23" s="55" t="s">
        <v>151</v>
      </c>
      <c r="I23" s="55" t="s">
        <v>153</v>
      </c>
      <c r="J23" s="171" t="s">
        <v>49</v>
      </c>
      <c r="K23" s="173">
        <f t="shared" si="0"/>
        <v>3</v>
      </c>
      <c r="L23" s="34"/>
    </row>
    <row r="24" spans="1:12" ht="112.5" customHeight="1" x14ac:dyDescent="0.35">
      <c r="A24" s="31"/>
      <c r="B24" s="164"/>
      <c r="C24" s="165"/>
      <c r="D24" s="170"/>
      <c r="E24" s="176"/>
      <c r="F24" s="55" t="s">
        <v>148</v>
      </c>
      <c r="G24" s="55" t="s">
        <v>150</v>
      </c>
      <c r="H24" s="55" t="s">
        <v>152</v>
      </c>
      <c r="I24" s="55" t="s">
        <v>154</v>
      </c>
      <c r="J24" s="172"/>
      <c r="K24" s="174"/>
      <c r="L24" s="34"/>
    </row>
    <row r="25" spans="1:12" ht="150" customHeight="1" x14ac:dyDescent="0.35">
      <c r="A25" s="31"/>
      <c r="B25" s="164"/>
      <c r="C25" s="165"/>
      <c r="D25" s="100">
        <v>15</v>
      </c>
      <c r="E25" s="55" t="s">
        <v>155</v>
      </c>
      <c r="F25" s="55" t="s">
        <v>156</v>
      </c>
      <c r="G25" s="55" t="s">
        <v>157</v>
      </c>
      <c r="H25" s="55" t="s">
        <v>158</v>
      </c>
      <c r="I25" s="55" t="s">
        <v>159</v>
      </c>
      <c r="J25" s="44" t="s">
        <v>47</v>
      </c>
      <c r="K25" s="131">
        <f t="shared" ref="K25" si="2">IF(J25="Minor",1,IF(J25="Terbatas",2,IF(J25="Signifikan",3,IF(J25="Serius",4))))</f>
        <v>1</v>
      </c>
      <c r="L25" s="34"/>
    </row>
    <row r="26" spans="1:12" ht="91.5" customHeight="1" x14ac:dyDescent="0.35">
      <c r="A26" s="31"/>
      <c r="B26" s="164"/>
      <c r="C26" s="165"/>
      <c r="D26" s="100">
        <v>16</v>
      </c>
      <c r="E26" s="55" t="s">
        <v>118</v>
      </c>
      <c r="F26" s="55" t="s">
        <v>119</v>
      </c>
      <c r="G26" s="55" t="s">
        <v>120</v>
      </c>
      <c r="H26" s="55" t="s">
        <v>160</v>
      </c>
      <c r="I26" s="55" t="s">
        <v>161</v>
      </c>
      <c r="J26" s="44" t="s">
        <v>47</v>
      </c>
      <c r="K26" s="131">
        <f t="shared" si="0"/>
        <v>1</v>
      </c>
      <c r="L26" s="34"/>
    </row>
    <row r="27" spans="1:12" ht="96" customHeight="1" x14ac:dyDescent="0.35">
      <c r="A27" s="31"/>
      <c r="B27" s="164"/>
      <c r="C27" s="165"/>
      <c r="D27" s="100">
        <v>17</v>
      </c>
      <c r="E27" s="55" t="s">
        <v>121</v>
      </c>
      <c r="F27" s="55" t="s">
        <v>122</v>
      </c>
      <c r="G27" s="55" t="s">
        <v>123</v>
      </c>
      <c r="H27" s="55" t="s">
        <v>163</v>
      </c>
      <c r="I27" s="55" t="s">
        <v>162</v>
      </c>
      <c r="J27" s="44" t="s">
        <v>47</v>
      </c>
      <c r="K27" s="131">
        <f t="shared" si="0"/>
        <v>1</v>
      </c>
      <c r="L27" s="34"/>
    </row>
    <row r="28" spans="1:12" ht="140" x14ac:dyDescent="0.35">
      <c r="A28" s="31"/>
      <c r="B28" s="160">
        <v>5</v>
      </c>
      <c r="C28" s="162" t="s">
        <v>64</v>
      </c>
      <c r="D28" s="101">
        <v>18</v>
      </c>
      <c r="E28" s="56" t="s">
        <v>164</v>
      </c>
      <c r="F28" s="56" t="s">
        <v>124</v>
      </c>
      <c r="G28" s="56" t="s">
        <v>125</v>
      </c>
      <c r="H28" s="56" t="s">
        <v>165</v>
      </c>
      <c r="I28" s="56" t="s">
        <v>166</v>
      </c>
      <c r="J28" s="44" t="s">
        <v>47</v>
      </c>
      <c r="K28" s="131">
        <f t="shared" si="0"/>
        <v>1</v>
      </c>
      <c r="L28" s="34"/>
    </row>
    <row r="29" spans="1:12" ht="147.75" customHeight="1" thickBot="1" x14ac:dyDescent="0.4">
      <c r="A29" s="31"/>
      <c r="B29" s="161"/>
      <c r="C29" s="163"/>
      <c r="D29" s="102">
        <v>19</v>
      </c>
      <c r="E29" s="57" t="s">
        <v>171</v>
      </c>
      <c r="F29" s="58" t="s">
        <v>167</v>
      </c>
      <c r="G29" s="58" t="s">
        <v>168</v>
      </c>
      <c r="H29" s="58" t="s">
        <v>169</v>
      </c>
      <c r="I29" s="58" t="s">
        <v>170</v>
      </c>
      <c r="J29" s="44" t="s">
        <v>48</v>
      </c>
      <c r="K29" s="132">
        <f t="shared" si="0"/>
        <v>2</v>
      </c>
      <c r="L29" s="34"/>
    </row>
    <row r="30" spans="1:12" x14ac:dyDescent="0.35">
      <c r="B30" s="35"/>
      <c r="C30" s="36"/>
      <c r="D30" s="36"/>
      <c r="E30" s="37"/>
      <c r="F30" s="37"/>
      <c r="G30" s="37"/>
      <c r="H30" s="37"/>
      <c r="I30" s="37"/>
      <c r="J30" s="38"/>
      <c r="K30" s="39"/>
    </row>
  </sheetData>
  <mergeCells count="23">
    <mergeCell ref="B5:K5"/>
    <mergeCell ref="B8:B9"/>
    <mergeCell ref="C8:C9"/>
    <mergeCell ref="F8:I8"/>
    <mergeCell ref="J8:J9"/>
    <mergeCell ref="K8:K9"/>
    <mergeCell ref="B7:K7"/>
    <mergeCell ref="D8:E9"/>
    <mergeCell ref="M8:O8"/>
    <mergeCell ref="B28:B29"/>
    <mergeCell ref="C28:C29"/>
    <mergeCell ref="B22:B27"/>
    <mergeCell ref="C22:C27"/>
    <mergeCell ref="B10:B13"/>
    <mergeCell ref="C10:C13"/>
    <mergeCell ref="B14:B16"/>
    <mergeCell ref="C14:C16"/>
    <mergeCell ref="B17:B21"/>
    <mergeCell ref="C17:C21"/>
    <mergeCell ref="D23:D24"/>
    <mergeCell ref="J23:J24"/>
    <mergeCell ref="K23:K24"/>
    <mergeCell ref="E23:E24"/>
  </mergeCells>
  <conditionalFormatting sqref="J10:J23 J25:J29">
    <cfRule type="cellIs" dxfId="13" priority="11" operator="equal">
      <formula>$P$13</formula>
    </cfRule>
    <cfRule type="cellIs" dxfId="12" priority="12" operator="equal">
      <formula>$P$12</formula>
    </cfRule>
    <cfRule type="cellIs" dxfId="11" priority="13" operator="equal">
      <formula>$P$11</formula>
    </cfRule>
    <cfRule type="cellIs" dxfId="10" priority="14" operator="equal">
      <formula>$P$10</formula>
    </cfRule>
  </conditionalFormatting>
  <conditionalFormatting sqref="O10:O14">
    <cfRule type="cellIs" dxfId="9" priority="7" operator="equal">
      <formula>$P$10</formula>
    </cfRule>
    <cfRule type="cellIs" dxfId="8" priority="8" operator="equal">
      <formula>$P$11</formula>
    </cfRule>
    <cfRule type="cellIs" dxfId="7" priority="9" operator="equal">
      <formula>$P$12</formula>
    </cfRule>
    <cfRule type="cellIs" dxfId="6" priority="10" operator="equal">
      <formula>$P$13</formula>
    </cfRule>
  </conditionalFormatting>
  <conditionalFormatting sqref="Q10">
    <cfRule type="cellIs" dxfId="5" priority="3" operator="equal">
      <formula>"RENDAH"</formula>
    </cfRule>
    <cfRule type="cellIs" dxfId="4" priority="4" operator="equal">
      <formula>"SEDANG"</formula>
    </cfRule>
    <cfRule type="cellIs" dxfId="3" priority="5" operator="equal">
      <formula>"TINGGI"</formula>
    </cfRule>
    <cfRule type="cellIs" dxfId="2" priority="6" operator="equal">
      <formula>"SERIUS"</formula>
    </cfRule>
  </conditionalFormatting>
  <conditionalFormatting sqref="Q11">
    <cfRule type="cellIs" dxfId="1" priority="1" operator="equal">
      <formula>"IIV"</formula>
    </cfRule>
    <cfRule type="cellIs" dxfId="0" priority="2" operator="equal">
      <formula>"NON-IIV"</formula>
    </cfRule>
  </conditionalFormatting>
  <dataValidations count="1">
    <dataValidation type="list" allowBlank="1" showInputMessage="1" showErrorMessage="1" sqref="J10:J23 J25:J29" xr:uid="{4B51ACA0-2BF3-451F-AEDD-63FCCA4F7549}">
      <formula1>$P$10:$P$13</formula1>
    </dataValidation>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E2F5-3646-4881-B0E3-D1426B76BC7A}">
  <dimension ref="A1:F27"/>
  <sheetViews>
    <sheetView topLeftCell="A3" zoomScale="88" workbookViewId="0">
      <selection activeCell="B7" sqref="B7:E8"/>
    </sheetView>
  </sheetViews>
  <sheetFormatPr defaultColWidth="9.08984375" defaultRowHeight="14.5" x14ac:dyDescent="0.35"/>
  <cols>
    <col min="1" max="1" width="9.08984375" style="3"/>
    <col min="2" max="2" width="5.08984375" style="3" bestFit="1" customWidth="1"/>
    <col min="3" max="3" width="46.08984375" style="3" customWidth="1"/>
    <col min="4" max="4" width="3.453125" style="3" bestFit="1" customWidth="1"/>
    <col min="5" max="5" width="78" style="3" customWidth="1"/>
    <col min="6" max="16384" width="9.08984375" style="3"/>
  </cols>
  <sheetData>
    <row r="1" spans="1:6" ht="15" thickBot="1" x14ac:dyDescent="0.4">
      <c r="A1" s="4"/>
      <c r="B1" s="7"/>
      <c r="C1" s="8"/>
      <c r="D1" s="16"/>
      <c r="E1" s="9"/>
      <c r="F1" s="5"/>
    </row>
    <row r="2" spans="1:6" ht="15" thickBot="1" x14ac:dyDescent="0.4">
      <c r="A2" s="4"/>
      <c r="B2" s="10"/>
      <c r="C2" s="11"/>
      <c r="D2" s="17"/>
      <c r="E2" s="12"/>
      <c r="F2" s="5"/>
    </row>
    <row r="3" spans="1:6" ht="15" thickBot="1" x14ac:dyDescent="0.4">
      <c r="A3" s="4"/>
      <c r="B3" s="10"/>
      <c r="C3" s="11"/>
      <c r="D3" s="17"/>
      <c r="E3" s="12"/>
      <c r="F3" s="5"/>
    </row>
    <row r="4" spans="1:6" ht="15" thickBot="1" x14ac:dyDescent="0.4">
      <c r="A4" s="4"/>
      <c r="B4" s="10"/>
      <c r="C4" s="11"/>
      <c r="D4" s="17"/>
      <c r="E4" s="12"/>
      <c r="F4" s="5"/>
    </row>
    <row r="5" spans="1:6" ht="15" thickBot="1" x14ac:dyDescent="0.4">
      <c r="A5" s="4"/>
      <c r="B5" s="10"/>
      <c r="C5" s="11"/>
      <c r="D5" s="17"/>
      <c r="E5" s="12"/>
      <c r="F5" s="5"/>
    </row>
    <row r="6" spans="1:6" ht="18" thickBot="1" x14ac:dyDescent="0.4">
      <c r="A6" s="4"/>
      <c r="B6" s="196" t="s">
        <v>23</v>
      </c>
      <c r="C6" s="197"/>
      <c r="D6" s="198"/>
      <c r="E6" s="199"/>
      <c r="F6" s="5"/>
    </row>
    <row r="7" spans="1:6" x14ac:dyDescent="0.35">
      <c r="A7" s="4"/>
      <c r="B7" s="200" t="s">
        <v>84</v>
      </c>
      <c r="C7" s="201"/>
      <c r="D7" s="201"/>
      <c r="E7" s="202"/>
      <c r="F7" s="5"/>
    </row>
    <row r="8" spans="1:6" ht="118.5" customHeight="1" thickBot="1" x14ac:dyDescent="0.4">
      <c r="A8" s="4"/>
      <c r="B8" s="203"/>
      <c r="C8" s="204"/>
      <c r="D8" s="204"/>
      <c r="E8" s="205"/>
      <c r="F8" s="5"/>
    </row>
    <row r="9" spans="1:6" ht="15.5" x14ac:dyDescent="0.35">
      <c r="A9" s="4"/>
      <c r="B9" s="14" t="s">
        <v>16</v>
      </c>
      <c r="C9" s="15" t="s">
        <v>44</v>
      </c>
      <c r="D9" s="206" t="s">
        <v>36</v>
      </c>
      <c r="E9" s="207"/>
      <c r="F9" s="5"/>
    </row>
    <row r="10" spans="1:6" ht="63.75" customHeight="1" x14ac:dyDescent="0.35">
      <c r="A10" s="13"/>
      <c r="B10" s="212" t="s">
        <v>24</v>
      </c>
      <c r="C10" s="213" t="s">
        <v>25</v>
      </c>
      <c r="D10" s="18" t="s">
        <v>37</v>
      </c>
      <c r="E10" s="19" t="s">
        <v>82</v>
      </c>
      <c r="F10" s="5"/>
    </row>
    <row r="11" spans="1:6" ht="62" x14ac:dyDescent="0.35">
      <c r="A11" s="13"/>
      <c r="B11" s="212"/>
      <c r="C11" s="213"/>
      <c r="D11" s="18" t="s">
        <v>38</v>
      </c>
      <c r="E11" s="19" t="s">
        <v>83</v>
      </c>
      <c r="F11" s="5"/>
    </row>
    <row r="12" spans="1:6" ht="50.25" customHeight="1" x14ac:dyDescent="0.35">
      <c r="A12" s="13"/>
      <c r="B12" s="212"/>
      <c r="C12" s="213"/>
      <c r="D12" s="18" t="s">
        <v>39</v>
      </c>
      <c r="E12" s="19" t="s">
        <v>75</v>
      </c>
      <c r="F12" s="5"/>
    </row>
    <row r="13" spans="1:6" ht="35.25" customHeight="1" x14ac:dyDescent="0.35">
      <c r="A13" s="13"/>
      <c r="B13" s="212" t="s">
        <v>26</v>
      </c>
      <c r="C13" s="213" t="s">
        <v>27</v>
      </c>
      <c r="D13" s="18" t="s">
        <v>37</v>
      </c>
      <c r="E13" s="19" t="s">
        <v>45</v>
      </c>
      <c r="F13" s="5"/>
    </row>
    <row r="14" spans="1:6" ht="15.5" x14ac:dyDescent="0.35">
      <c r="A14" s="13"/>
      <c r="B14" s="212"/>
      <c r="C14" s="213"/>
      <c r="D14" s="105" t="s">
        <v>38</v>
      </c>
      <c r="E14" s="106" t="s">
        <v>77</v>
      </c>
      <c r="F14" s="5"/>
    </row>
    <row r="15" spans="1:6" ht="63" customHeight="1" x14ac:dyDescent="0.35">
      <c r="A15" s="13"/>
      <c r="B15" s="212"/>
      <c r="C15" s="213"/>
      <c r="D15" s="107"/>
      <c r="E15" s="108" t="s">
        <v>81</v>
      </c>
      <c r="F15" s="5"/>
    </row>
    <row r="16" spans="1:6" ht="77.5" x14ac:dyDescent="0.35">
      <c r="A16" s="13"/>
      <c r="B16" s="109" t="s">
        <v>28</v>
      </c>
      <c r="C16" s="110" t="s">
        <v>29</v>
      </c>
      <c r="D16" s="210" t="s">
        <v>78</v>
      </c>
      <c r="E16" s="211"/>
      <c r="F16" s="5"/>
    </row>
    <row r="17" spans="1:6" ht="77.25" customHeight="1" x14ac:dyDescent="0.35">
      <c r="A17" s="13"/>
      <c r="B17" s="212" t="s">
        <v>30</v>
      </c>
      <c r="C17" s="213" t="s">
        <v>31</v>
      </c>
      <c r="D17" s="18" t="s">
        <v>37</v>
      </c>
      <c r="E17" s="19" t="s">
        <v>79</v>
      </c>
      <c r="F17" s="5"/>
    </row>
    <row r="18" spans="1:6" ht="62" x14ac:dyDescent="0.35">
      <c r="A18" s="13"/>
      <c r="B18" s="212"/>
      <c r="C18" s="213"/>
      <c r="D18" s="18" t="s">
        <v>38</v>
      </c>
      <c r="E18" s="19" t="s">
        <v>80</v>
      </c>
      <c r="F18" s="5"/>
    </row>
    <row r="19" spans="1:6" ht="53.25" customHeight="1" x14ac:dyDescent="0.35">
      <c r="A19" s="13"/>
      <c r="B19" s="212"/>
      <c r="C19" s="213"/>
      <c r="D19" s="18" t="s">
        <v>39</v>
      </c>
      <c r="E19" s="19" t="s">
        <v>76</v>
      </c>
      <c r="F19" s="5"/>
    </row>
    <row r="20" spans="1:6" ht="31" x14ac:dyDescent="0.35">
      <c r="A20" s="13"/>
      <c r="B20" s="212" t="s">
        <v>32</v>
      </c>
      <c r="C20" s="213" t="s">
        <v>33</v>
      </c>
      <c r="D20" s="18" t="s">
        <v>37</v>
      </c>
      <c r="E20" s="19" t="s">
        <v>18</v>
      </c>
      <c r="F20" s="5"/>
    </row>
    <row r="21" spans="1:6" ht="31" x14ac:dyDescent="0.35">
      <c r="A21" s="13"/>
      <c r="B21" s="212"/>
      <c r="C21" s="213"/>
      <c r="D21" s="18" t="s">
        <v>38</v>
      </c>
      <c r="E21" s="19" t="s">
        <v>19</v>
      </c>
      <c r="F21" s="5"/>
    </row>
    <row r="22" spans="1:6" ht="31" x14ac:dyDescent="0.35">
      <c r="A22" s="13"/>
      <c r="B22" s="212"/>
      <c r="C22" s="213"/>
      <c r="D22" s="18" t="s">
        <v>39</v>
      </c>
      <c r="E22" s="19" t="s">
        <v>20</v>
      </c>
      <c r="F22" s="5"/>
    </row>
    <row r="23" spans="1:6" ht="36" customHeight="1" x14ac:dyDescent="0.35">
      <c r="A23" s="13"/>
      <c r="B23" s="212"/>
      <c r="C23" s="213"/>
      <c r="D23" s="18" t="s">
        <v>40</v>
      </c>
      <c r="E23" s="19" t="s">
        <v>21</v>
      </c>
      <c r="F23" s="5"/>
    </row>
    <row r="24" spans="1:6" ht="31" x14ac:dyDescent="0.35">
      <c r="A24" s="13"/>
      <c r="B24" s="212"/>
      <c r="C24" s="213"/>
      <c r="D24" s="18" t="s">
        <v>41</v>
      </c>
      <c r="E24" s="19" t="s">
        <v>43</v>
      </c>
      <c r="F24" s="5"/>
    </row>
    <row r="25" spans="1:6" ht="31" x14ac:dyDescent="0.35">
      <c r="A25" s="13"/>
      <c r="B25" s="212"/>
      <c r="C25" s="213"/>
      <c r="D25" s="18" t="s">
        <v>42</v>
      </c>
      <c r="E25" s="19" t="s">
        <v>22</v>
      </c>
      <c r="F25" s="5"/>
    </row>
    <row r="26" spans="1:6" ht="62.5" thickBot="1" x14ac:dyDescent="0.4">
      <c r="A26" s="13"/>
      <c r="B26" s="111" t="s">
        <v>34</v>
      </c>
      <c r="C26" s="112" t="s">
        <v>17</v>
      </c>
      <c r="D26" s="208" t="s">
        <v>35</v>
      </c>
      <c r="E26" s="209"/>
      <c r="F26" s="5"/>
    </row>
    <row r="27" spans="1:6" x14ac:dyDescent="0.35">
      <c r="B27" s="6"/>
      <c r="C27" s="6"/>
      <c r="D27" s="6"/>
      <c r="E27" s="6"/>
    </row>
  </sheetData>
  <mergeCells count="13">
    <mergeCell ref="B6:E6"/>
    <mergeCell ref="B7:E8"/>
    <mergeCell ref="D9:E9"/>
    <mergeCell ref="D26:E26"/>
    <mergeCell ref="D16:E16"/>
    <mergeCell ref="B10:B12"/>
    <mergeCell ref="C10:C12"/>
    <mergeCell ref="B13:B15"/>
    <mergeCell ref="C13:C15"/>
    <mergeCell ref="B17:B19"/>
    <mergeCell ref="C17:C19"/>
    <mergeCell ref="B20:B25"/>
    <mergeCell ref="C20:C25"/>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Hasil Penilaian</vt:lpstr>
      <vt:lpstr>Pengukuran Vitalitas SE</vt:lpstr>
      <vt:lpstr>Karakteristik  Layanan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Aji Setiyo</dc:creator>
  <cp:lastModifiedBy>yuditarum@gmail.com</cp:lastModifiedBy>
  <dcterms:created xsi:type="dcterms:W3CDTF">2022-10-18T04:56:50Z</dcterms:created>
  <dcterms:modified xsi:type="dcterms:W3CDTF">2026-03-04T06:22:28Z</dcterms:modified>
</cp:coreProperties>
</file>